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uzanne\Desktop\Honebrink\Community\Church\Annual Reports\"/>
    </mc:Choice>
  </mc:AlternateContent>
  <bookViews>
    <workbookView xWindow="0" yWindow="0" windowWidth="28800" windowHeight="12435" activeTab="5"/>
  </bookViews>
  <sheets>
    <sheet name="Investments" sheetId="3" r:id="rId1"/>
    <sheet name="Maintenance " sheetId="5" r:id="rId2"/>
    <sheet name="Mission " sheetId="4" r:id="rId3"/>
    <sheet name="Salary" sheetId="7" r:id="rId4"/>
    <sheet name="School" sheetId="10" r:id="rId5"/>
    <sheet name="School Orgs" sheetId="14" r:id="rId6"/>
    <sheet name="Church Orgs" sheetId="12" r:id="rId7"/>
    <sheet name="Ladies Aid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8" l="1"/>
  <c r="F38" i="8"/>
  <c r="G38" i="8"/>
  <c r="H38" i="8"/>
  <c r="D38" i="8"/>
  <c r="E36" i="8"/>
  <c r="F36" i="8"/>
  <c r="G36" i="8"/>
  <c r="H36" i="8"/>
  <c r="D36" i="8"/>
  <c r="E18" i="8"/>
  <c r="F18" i="8"/>
  <c r="G18" i="8"/>
  <c r="H18" i="8"/>
  <c r="D18" i="8"/>
  <c r="E22" i="12"/>
  <c r="F22" i="12"/>
  <c r="D22" i="12"/>
  <c r="E20" i="12"/>
  <c r="F20" i="12"/>
  <c r="D20" i="12"/>
  <c r="E9" i="12"/>
  <c r="F9" i="12"/>
  <c r="D9" i="12"/>
  <c r="E54" i="14"/>
  <c r="F54" i="14"/>
  <c r="D54" i="14"/>
  <c r="E52" i="14"/>
  <c r="F52" i="14"/>
  <c r="D52" i="14"/>
  <c r="E23" i="14"/>
  <c r="F23" i="14"/>
  <c r="D23" i="14"/>
  <c r="E45" i="10"/>
  <c r="D45" i="10"/>
  <c r="E19" i="10"/>
  <c r="E47" i="10" s="1"/>
  <c r="D19" i="10"/>
  <c r="D47" i="10" s="1"/>
  <c r="E53" i="7"/>
  <c r="F53" i="7"/>
  <c r="D53" i="7"/>
  <c r="E51" i="7"/>
  <c r="F51" i="7"/>
  <c r="D51" i="7"/>
  <c r="E21" i="7"/>
  <c r="F21" i="7"/>
  <c r="D21" i="7"/>
  <c r="E32" i="4"/>
  <c r="E50" i="5"/>
  <c r="F50" i="5"/>
  <c r="D50" i="5"/>
  <c r="E48" i="5"/>
  <c r="F48" i="5"/>
  <c r="D48" i="5"/>
  <c r="F20" i="5"/>
  <c r="E20" i="5"/>
  <c r="D20" i="5"/>
  <c r="E30" i="4"/>
  <c r="F30" i="4"/>
  <c r="G30" i="4"/>
  <c r="D19" i="4"/>
  <c r="D20" i="4"/>
  <c r="D21" i="4"/>
  <c r="D22" i="4"/>
  <c r="D23" i="4"/>
  <c r="D24" i="4"/>
  <c r="D25" i="4"/>
  <c r="D26" i="4"/>
  <c r="D27" i="4"/>
  <c r="D28" i="4"/>
  <c r="D29" i="4"/>
  <c r="D18" i="4"/>
  <c r="D30" i="4" s="1"/>
  <c r="E15" i="4"/>
  <c r="F15" i="4"/>
  <c r="F32" i="4" s="1"/>
  <c r="G15" i="4"/>
  <c r="G32" i="4" s="1"/>
  <c r="D7" i="4"/>
  <c r="D8" i="4"/>
  <c r="D9" i="4"/>
  <c r="D10" i="4"/>
  <c r="D15" i="4" s="1"/>
  <c r="D12" i="4"/>
  <c r="D13" i="4"/>
  <c r="D11" i="4"/>
  <c r="D14" i="4"/>
  <c r="D6" i="4"/>
  <c r="D4" i="4"/>
  <c r="C13" i="3"/>
  <c r="C14" i="3"/>
  <c r="C15" i="3"/>
  <c r="C16" i="3"/>
  <c r="C17" i="3"/>
  <c r="C18" i="3"/>
  <c r="C12" i="3"/>
  <c r="C6" i="3"/>
  <c r="C7" i="3"/>
  <c r="C8" i="3"/>
  <c r="C4" i="3"/>
  <c r="E19" i="3"/>
  <c r="E9" i="3"/>
  <c r="F9" i="3"/>
  <c r="G9" i="3"/>
  <c r="D9" i="3"/>
  <c r="D32" i="4" l="1"/>
  <c r="C9" i="3"/>
  <c r="G36" i="3" l="1"/>
  <c r="C35" i="3"/>
  <c r="C33" i="3"/>
  <c r="C32" i="3"/>
  <c r="C28" i="3"/>
  <c r="G19" i="3" l="1"/>
  <c r="G21" i="3" s="1"/>
  <c r="D19" i="3"/>
  <c r="D21" i="3" s="1"/>
  <c r="E21" i="3"/>
  <c r="F19" i="3"/>
  <c r="F21" i="3" s="1"/>
  <c r="D36" i="3"/>
  <c r="E36" i="3"/>
  <c r="F36" i="3"/>
  <c r="C19" i="3"/>
  <c r="C21" i="3" s="1"/>
  <c r="C36" i="3" l="1"/>
</calcChain>
</file>

<file path=xl/sharedStrings.xml><?xml version="1.0" encoding="utf-8"?>
<sst xmlns="http://schemas.openxmlformats.org/spreadsheetml/2006/main" count="431" uniqueCount="264">
  <si>
    <t>Youth Group</t>
  </si>
  <si>
    <t>Ladies Aid</t>
  </si>
  <si>
    <t>Building Fund</t>
  </si>
  <si>
    <t>Endowment Fund</t>
  </si>
  <si>
    <t>Scholarship Fund</t>
  </si>
  <si>
    <t>Loans</t>
  </si>
  <si>
    <t>Perpetual Care</t>
  </si>
  <si>
    <t>Education</t>
  </si>
  <si>
    <t>Cash Accounts</t>
  </si>
  <si>
    <t>Interest</t>
  </si>
  <si>
    <t>Total</t>
  </si>
  <si>
    <t>Kleinbank</t>
  </si>
  <si>
    <t>CD</t>
  </si>
  <si>
    <t>State Bank of Hamburg</t>
  </si>
  <si>
    <t>Salary</t>
  </si>
  <si>
    <t>Building</t>
  </si>
  <si>
    <t>Repair</t>
  </si>
  <si>
    <t>School</t>
  </si>
  <si>
    <t>Security Bank</t>
  </si>
  <si>
    <t>Citizens State Bank</t>
  </si>
  <si>
    <t>Offering</t>
  </si>
  <si>
    <t>Birth Rite</t>
  </si>
  <si>
    <t>Lutheran Hour</t>
  </si>
  <si>
    <t>Contributions</t>
  </si>
  <si>
    <t>Thrivent</t>
  </si>
  <si>
    <t>Easter Breakfast</t>
  </si>
  <si>
    <t>Summer Picnic</t>
  </si>
  <si>
    <t>VBS</t>
  </si>
  <si>
    <t>Community Support</t>
  </si>
  <si>
    <t>Memorials</t>
  </si>
  <si>
    <t>LHS Dues</t>
  </si>
  <si>
    <t>LHS Memorials</t>
  </si>
  <si>
    <t>Donations</t>
  </si>
  <si>
    <t>Insurance</t>
  </si>
  <si>
    <t>Utilities</t>
  </si>
  <si>
    <t>Janitor</t>
  </si>
  <si>
    <t>ZEL</t>
  </si>
  <si>
    <t>Dividend</t>
  </si>
  <si>
    <t>Fish Fry</t>
  </si>
  <si>
    <t>Events</t>
  </si>
  <si>
    <t>Worship</t>
  </si>
  <si>
    <t>Office</t>
  </si>
  <si>
    <t>Security</t>
  </si>
  <si>
    <t>Telephone</t>
  </si>
  <si>
    <t>Sanitation</t>
  </si>
  <si>
    <t>Propane</t>
  </si>
  <si>
    <t>Electric</t>
  </si>
  <si>
    <t>Members</t>
  </si>
  <si>
    <t>Administrative</t>
  </si>
  <si>
    <t>Gideon's</t>
  </si>
  <si>
    <t>RECEIPTS</t>
  </si>
  <si>
    <t>TOTAL RECEIPTS</t>
  </si>
  <si>
    <t>DISBURSEMENTS</t>
  </si>
  <si>
    <t>TOTAL DISBURSEMENTS</t>
  </si>
  <si>
    <t>Technology</t>
  </si>
  <si>
    <t>Fire Safety</t>
  </si>
  <si>
    <t>Church</t>
  </si>
  <si>
    <t xml:space="preserve">Endowment </t>
  </si>
  <si>
    <t>CPH Wellness</t>
  </si>
  <si>
    <t>School, Tuition</t>
  </si>
  <si>
    <t>Pastor</t>
  </si>
  <si>
    <t>Organist</t>
  </si>
  <si>
    <t>Chapel</t>
  </si>
  <si>
    <t>Corporate Support</t>
  </si>
  <si>
    <t>Tuition</t>
  </si>
  <si>
    <t>Programs</t>
  </si>
  <si>
    <t>Band</t>
  </si>
  <si>
    <t>Christmas Bags</t>
  </si>
  <si>
    <t>Registration Fee</t>
  </si>
  <si>
    <t>Marketing</t>
  </si>
  <si>
    <t>Accreditation Fee</t>
  </si>
  <si>
    <t>Books</t>
  </si>
  <si>
    <t>Confirmation</t>
  </si>
  <si>
    <t>Testing</t>
  </si>
  <si>
    <t>Sports</t>
  </si>
  <si>
    <t>Fine Arts</t>
  </si>
  <si>
    <t>Salary, Thrivent</t>
  </si>
  <si>
    <t>Salary, Tuition</t>
  </si>
  <si>
    <t>Conferences</t>
  </si>
  <si>
    <t>Henschen Endowment</t>
  </si>
  <si>
    <t>Stiewe Endowment</t>
  </si>
  <si>
    <t>Wachholz Endowment</t>
  </si>
  <si>
    <t>Donna Stacken, Advisor</t>
  </si>
  <si>
    <t>Ameriprise Account</t>
  </si>
  <si>
    <t>Inv</t>
  </si>
  <si>
    <t>BRGINNING BALANCE</t>
  </si>
  <si>
    <t>BEGINNING BALANCE</t>
  </si>
  <si>
    <t>Investment Account</t>
  </si>
  <si>
    <t>ENDING BALANCE</t>
  </si>
  <si>
    <t>Families</t>
  </si>
  <si>
    <t>Church Obligations</t>
  </si>
  <si>
    <t>MN South District</t>
  </si>
  <si>
    <t xml:space="preserve">BEGINNING BALANCE </t>
  </si>
  <si>
    <t>Investment Accounts</t>
  </si>
  <si>
    <t>Total Cash Available</t>
  </si>
  <si>
    <t>Sprengeler Estate</t>
  </si>
  <si>
    <t>TOTAL DISCURSEMENTS</t>
  </si>
  <si>
    <t>Grounds</t>
  </si>
  <si>
    <t>Bulletins</t>
  </si>
  <si>
    <t>Parsonage</t>
  </si>
  <si>
    <t>Parking Lot</t>
  </si>
  <si>
    <t>Teacherage</t>
  </si>
  <si>
    <t xml:space="preserve">Office </t>
  </si>
  <si>
    <t>Repairs</t>
  </si>
  <si>
    <t>Rent</t>
  </si>
  <si>
    <t xml:space="preserve">Building </t>
  </si>
  <si>
    <t>Inspections</t>
  </si>
  <si>
    <t>Kitchen</t>
  </si>
  <si>
    <t>Conference, Pastoral</t>
  </si>
  <si>
    <t>Snow Removal</t>
  </si>
  <si>
    <t>LHS</t>
  </si>
  <si>
    <t>Memorials, General</t>
  </si>
  <si>
    <t>Memorials, Perpetual Care</t>
  </si>
  <si>
    <t xml:space="preserve">School, Lunch </t>
  </si>
  <si>
    <t>Thrivent Choice</t>
  </si>
  <si>
    <t>Refunds</t>
  </si>
  <si>
    <t>ACH Fee</t>
  </si>
  <si>
    <t>Payroll Fees</t>
  </si>
  <si>
    <t>Insurance, Admin Fee</t>
  </si>
  <si>
    <t>Checks</t>
  </si>
  <si>
    <t>Harms Estate</t>
  </si>
  <si>
    <t>Salary Fund</t>
  </si>
  <si>
    <t>Kleinbank Loan</t>
  </si>
  <si>
    <t>Teachers</t>
  </si>
  <si>
    <t>Private Loan</t>
  </si>
  <si>
    <t xml:space="preserve">Loans </t>
  </si>
  <si>
    <t>Cook Book</t>
  </si>
  <si>
    <t>Flower</t>
  </si>
  <si>
    <t>Member dues</t>
  </si>
  <si>
    <t>Mites</t>
  </si>
  <si>
    <t xml:space="preserve">Tour </t>
  </si>
  <si>
    <t>Tour</t>
  </si>
  <si>
    <t>Church Support</t>
  </si>
  <si>
    <t>Dues, District Equalization</t>
  </si>
  <si>
    <t>Dues, Carver County South</t>
  </si>
  <si>
    <t>Fundraising</t>
  </si>
  <si>
    <t>MN South, Mites</t>
  </si>
  <si>
    <t>Postage</t>
  </si>
  <si>
    <t>LWML Checking</t>
  </si>
  <si>
    <t>Savings Account</t>
  </si>
  <si>
    <t>Church Extension</t>
  </si>
  <si>
    <t>Checking</t>
  </si>
  <si>
    <t>Valleyfair</t>
  </si>
  <si>
    <t>Eric Sauter, Treasurer</t>
  </si>
  <si>
    <t>Support</t>
  </si>
  <si>
    <t>Supplies</t>
  </si>
  <si>
    <t>SCHOOL FUND</t>
  </si>
  <si>
    <t>Choir</t>
  </si>
  <si>
    <t>Raffle Account</t>
  </si>
  <si>
    <t>Lukas Radde</t>
  </si>
  <si>
    <t>Tom Marcsisak</t>
  </si>
  <si>
    <t>Jeff Thompson</t>
  </si>
  <si>
    <t>Meals Provided, Lent</t>
  </si>
  <si>
    <t>Ditch Pick-up</t>
  </si>
  <si>
    <t>Music</t>
  </si>
  <si>
    <t xml:space="preserve">Maintenance Fund </t>
  </si>
  <si>
    <t>Dale Molnau, Treasurer</t>
  </si>
  <si>
    <t>Michelle Dietzel</t>
  </si>
  <si>
    <t>Salt Sale</t>
  </si>
  <si>
    <t>Pizza</t>
  </si>
  <si>
    <t>Field Trips</t>
  </si>
  <si>
    <t>Gertens</t>
  </si>
  <si>
    <t>Scrip</t>
  </si>
  <si>
    <t>Craft/Bake Sale</t>
  </si>
  <si>
    <t>Can Trailer</t>
  </si>
  <si>
    <t>Auction</t>
  </si>
  <si>
    <t>Spirit Wear</t>
  </si>
  <si>
    <t>Classroom Funds</t>
  </si>
  <si>
    <t>Confirmation Reunion</t>
  </si>
  <si>
    <t>Program Support</t>
  </si>
  <si>
    <t>Lutheran School Week</t>
  </si>
  <si>
    <t>Lisa Traver</t>
  </si>
  <si>
    <t>7/8 Class Trip</t>
  </si>
  <si>
    <t>Leah Janzen</t>
  </si>
  <si>
    <t>Lunch Fund</t>
  </si>
  <si>
    <t>Cash and Investment Accounts</t>
  </si>
  <si>
    <t>Treasurer</t>
  </si>
  <si>
    <t>Cash and Investments Accounts</t>
  </si>
  <si>
    <t>Evangelism</t>
  </si>
  <si>
    <t xml:space="preserve">Missions </t>
  </si>
  <si>
    <t>ORGANIZATION FUNDS, SCHOOL</t>
  </si>
  <si>
    <t>ORGANIZATION FUNDS, CHURCH</t>
  </si>
  <si>
    <t xml:space="preserve">SALARY FUND </t>
  </si>
  <si>
    <t>MISSION FUND</t>
  </si>
  <si>
    <t>MAINTENANCE FUND</t>
  </si>
  <si>
    <t>INVESTMENT FUNDS</t>
  </si>
  <si>
    <t>ORGANIZATION, LWML/LADIES AID</t>
  </si>
  <si>
    <t>Meals Served, Funerals</t>
  </si>
  <si>
    <t>Meals Served, Lent</t>
  </si>
  <si>
    <t>Sale, Christmas Cookie</t>
  </si>
  <si>
    <t>Sale, Greeting Cards</t>
  </si>
  <si>
    <t>1/3 to Building</t>
  </si>
  <si>
    <t>2/3 to Salary</t>
  </si>
  <si>
    <t>1/2 to School</t>
  </si>
  <si>
    <t>1/2 to Repair</t>
  </si>
  <si>
    <t>Closing Costs, Teacherage</t>
  </si>
  <si>
    <t>Mission, Youth Group</t>
  </si>
  <si>
    <t>Money Market</t>
  </si>
  <si>
    <t>Interest, From Investments</t>
  </si>
  <si>
    <t>Contributions, Members</t>
  </si>
  <si>
    <t>Contributions, Offerings</t>
  </si>
  <si>
    <t xml:space="preserve">Mary Kroells, Treasurer </t>
  </si>
  <si>
    <t>Investments</t>
  </si>
  <si>
    <t>Perpetual Care Fund</t>
  </si>
  <si>
    <t>Soup &amp; Pie</t>
  </si>
  <si>
    <t>From Member</t>
  </si>
  <si>
    <t>Miscellaneous</t>
  </si>
  <si>
    <t xml:space="preserve">Lawn Mowing </t>
  </si>
  <si>
    <t>Interest Payment</t>
  </si>
  <si>
    <t>Principal Payment</t>
  </si>
  <si>
    <t xml:space="preserve">Tiffany Olson, Treasurer </t>
  </si>
  <si>
    <t>TOTAL RECEIPTS &amp; BEGINNING BALANCE</t>
  </si>
  <si>
    <t>Funds Borrowed</t>
  </si>
  <si>
    <t>Christmas Eve</t>
  </si>
  <si>
    <t>Payroll</t>
  </si>
  <si>
    <t>Insurance, CPH</t>
  </si>
  <si>
    <t>Insurance, High Deduct Expense</t>
  </si>
  <si>
    <t>Taxes, FICA</t>
  </si>
  <si>
    <t>Annuity, Pastor</t>
  </si>
  <si>
    <t>Wages</t>
  </si>
  <si>
    <t>Technology, Dehning</t>
  </si>
  <si>
    <t>Teacher, Grade Pk/K</t>
  </si>
  <si>
    <t>Teacher, Grade 1/2</t>
  </si>
  <si>
    <t>Teacher, Grade 3/4</t>
  </si>
  <si>
    <t>Teacher, Grade 5/6</t>
  </si>
  <si>
    <t>Teacher, Grade 7/8, Principal</t>
  </si>
  <si>
    <t>Special Education, LSEM</t>
  </si>
  <si>
    <t>Staff support, Cook</t>
  </si>
  <si>
    <t>Staff support, Janitor</t>
  </si>
  <si>
    <t>Staff support, Organist</t>
  </si>
  <si>
    <t>Staff support, Secretary</t>
  </si>
  <si>
    <t>Wages, Substitute</t>
  </si>
  <si>
    <t>Small Business Health Tax Credit</t>
  </si>
  <si>
    <t>Teacher Recruitment</t>
  </si>
  <si>
    <t>Event</t>
  </si>
  <si>
    <t>Staff Lunch</t>
  </si>
  <si>
    <t>Butter Braids</t>
  </si>
  <si>
    <t>Trunk-or-Treat</t>
  </si>
  <si>
    <t>Payment Received</t>
  </si>
  <si>
    <t>Parents/Lunch</t>
  </si>
  <si>
    <t>Lunch Program</t>
  </si>
  <si>
    <t>Salary Support</t>
  </si>
  <si>
    <t>Food</t>
  </si>
  <si>
    <t>License/Certifications</t>
  </si>
  <si>
    <t>DC Trip</t>
  </si>
  <si>
    <t>Gym Rental</t>
  </si>
  <si>
    <t>Yearbooks</t>
  </si>
  <si>
    <t>Scrip/Auction</t>
  </si>
  <si>
    <t>Christmas Decorations</t>
  </si>
  <si>
    <t>Activities</t>
  </si>
  <si>
    <t>Mission Projects</t>
  </si>
  <si>
    <t>Solar Mission Fund</t>
  </si>
  <si>
    <t>Other (Gifts/Receipts)</t>
  </si>
  <si>
    <t>Christmas Potluck Collection</t>
  </si>
  <si>
    <t>Transfer</t>
  </si>
  <si>
    <t>To Savings</t>
  </si>
  <si>
    <t>Food Supplies</t>
  </si>
  <si>
    <t>Quarterlies</t>
  </si>
  <si>
    <t>Purchased Gift Cards</t>
  </si>
  <si>
    <t>Convention</t>
  </si>
  <si>
    <t>Gifts</t>
  </si>
  <si>
    <t>Communion</t>
  </si>
  <si>
    <t>Pass-through Out</t>
  </si>
  <si>
    <t>Pass-through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</si>
</sst>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0" xfId="1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3" fontId="2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9"/>
  <sheetViews>
    <sheetView workbookViewId="0">
      <selection activeCell="B29" sqref="B29"/>
    </sheetView>
  </sheetViews>
  <sheetFormatPr defaultRowHeight="15" x14ac:dyDescent="0.25"/>
  <cols>
    <col min="1" max="1" width="4.140625" customWidth="1"/>
    <col min="2" max="2" width="25.85546875" customWidth="1"/>
    <col min="3" max="4" width="13.140625" customWidth="1"/>
    <col min="5" max="7" width="14.7109375" customWidth="1"/>
  </cols>
  <sheetData>
    <row r="1" spans="1:7" ht="40.5" customHeight="1" x14ac:dyDescent="0.25">
      <c r="A1" s="12" t="s">
        <v>185</v>
      </c>
      <c r="B1" s="12"/>
      <c r="C1" s="12"/>
      <c r="D1" s="12"/>
      <c r="E1" s="12"/>
      <c r="F1" s="12"/>
      <c r="G1" s="12"/>
    </row>
    <row r="2" spans="1:7" ht="24" customHeight="1" x14ac:dyDescent="0.25">
      <c r="A2" s="18" t="s">
        <v>82</v>
      </c>
      <c r="B2" s="19"/>
      <c r="C2" s="19"/>
      <c r="D2" s="19"/>
      <c r="E2" s="19"/>
      <c r="F2" s="19"/>
      <c r="G2" s="20"/>
    </row>
    <row r="3" spans="1:7" ht="35.25" customHeight="1" x14ac:dyDescent="0.25">
      <c r="A3" s="21" t="s">
        <v>8</v>
      </c>
      <c r="B3" s="22"/>
      <c r="C3" s="23" t="s">
        <v>94</v>
      </c>
      <c r="D3" s="23" t="s">
        <v>79</v>
      </c>
      <c r="E3" s="23" t="s">
        <v>80</v>
      </c>
      <c r="F3" s="23" t="s">
        <v>81</v>
      </c>
      <c r="G3" s="23" t="s">
        <v>4</v>
      </c>
    </row>
    <row r="4" spans="1:7" x14ac:dyDescent="0.25">
      <c r="A4" s="3" t="s">
        <v>86</v>
      </c>
      <c r="C4" s="2">
        <f>SUM(D4:G4)</f>
        <v>6822.38</v>
      </c>
      <c r="D4" s="1">
        <v>476.58</v>
      </c>
      <c r="E4" s="1">
        <v>1781.03</v>
      </c>
      <c r="F4" s="1">
        <v>9.9700000000000006</v>
      </c>
      <c r="G4" s="1">
        <v>4554.8</v>
      </c>
    </row>
    <row r="5" spans="1:7" x14ac:dyDescent="0.25">
      <c r="A5" t="s">
        <v>50</v>
      </c>
      <c r="C5" s="2"/>
      <c r="D5" s="1"/>
      <c r="E5" s="1"/>
      <c r="F5" s="1"/>
    </row>
    <row r="6" spans="1:7" x14ac:dyDescent="0.25">
      <c r="B6" t="s">
        <v>199</v>
      </c>
      <c r="C6" s="2">
        <f t="shared" ref="C6:C8" si="0">SUM(D6:G6)</f>
        <v>580</v>
      </c>
      <c r="D6" s="1"/>
      <c r="E6" s="1"/>
      <c r="F6" s="1">
        <v>580</v>
      </c>
    </row>
    <row r="7" spans="1:7" x14ac:dyDescent="0.25">
      <c r="B7" t="s">
        <v>200</v>
      </c>
      <c r="C7" s="2">
        <f t="shared" si="0"/>
        <v>250</v>
      </c>
      <c r="D7" s="1"/>
      <c r="E7" s="1"/>
      <c r="F7" s="1"/>
      <c r="G7" s="1">
        <v>250</v>
      </c>
    </row>
    <row r="8" spans="1:7" x14ac:dyDescent="0.25">
      <c r="B8" t="s">
        <v>198</v>
      </c>
      <c r="C8" s="2">
        <f t="shared" si="0"/>
        <v>9952.5300000000007</v>
      </c>
      <c r="D8" s="1">
        <v>2811.9</v>
      </c>
      <c r="E8" s="1">
        <v>6689.56</v>
      </c>
      <c r="F8" s="1">
        <v>412.71</v>
      </c>
      <c r="G8" s="1">
        <v>38.36</v>
      </c>
    </row>
    <row r="9" spans="1:7" x14ac:dyDescent="0.25">
      <c r="A9" t="s">
        <v>51</v>
      </c>
      <c r="C9" s="2">
        <f>SUM(C4:C8)</f>
        <v>17604.91</v>
      </c>
      <c r="D9" s="2">
        <f>SUM(D4:D8)</f>
        <v>3288.48</v>
      </c>
      <c r="E9" s="2">
        <f t="shared" ref="E9:G9" si="1">SUM(E4:E8)</f>
        <v>8470.59</v>
      </c>
      <c r="F9" s="2">
        <f t="shared" si="1"/>
        <v>1002.6800000000001</v>
      </c>
      <c r="G9" s="2">
        <f t="shared" si="1"/>
        <v>4843.16</v>
      </c>
    </row>
    <row r="10" spans="1:7" x14ac:dyDescent="0.25">
      <c r="D10" s="1"/>
      <c r="E10" s="1"/>
      <c r="F10" s="1"/>
    </row>
    <row r="11" spans="1:7" x14ac:dyDescent="0.25">
      <c r="A11" t="s">
        <v>52</v>
      </c>
      <c r="D11" s="1"/>
      <c r="E11" s="1"/>
      <c r="F11" s="1"/>
    </row>
    <row r="12" spans="1:7" x14ac:dyDescent="0.25">
      <c r="B12" t="s">
        <v>15</v>
      </c>
      <c r="C12" s="2">
        <f t="shared" ref="C12:C18" si="2">SUM(D12:G12)</f>
        <v>995.94</v>
      </c>
      <c r="D12" s="1">
        <v>995.94</v>
      </c>
      <c r="F12" s="1"/>
    </row>
    <row r="13" spans="1:7" x14ac:dyDescent="0.25">
      <c r="B13" t="s">
        <v>196</v>
      </c>
      <c r="C13" s="2">
        <f t="shared" si="2"/>
        <v>500</v>
      </c>
      <c r="D13" s="1"/>
      <c r="E13" s="1"/>
      <c r="F13" s="1">
        <v>500</v>
      </c>
    </row>
    <row r="14" spans="1:7" x14ac:dyDescent="0.25">
      <c r="B14" t="s">
        <v>149</v>
      </c>
      <c r="C14" s="2">
        <f t="shared" si="2"/>
        <v>500</v>
      </c>
      <c r="D14" s="1"/>
      <c r="E14" s="1"/>
      <c r="F14" s="1">
        <v>500</v>
      </c>
    </row>
    <row r="15" spans="1:7" x14ac:dyDescent="0.25">
      <c r="B15" t="s">
        <v>16</v>
      </c>
      <c r="C15" s="2">
        <f t="shared" si="2"/>
        <v>4210.9400000000005</v>
      </c>
      <c r="D15" s="1">
        <v>1991.9</v>
      </c>
      <c r="E15" s="1">
        <v>2219.04</v>
      </c>
      <c r="F15" s="1"/>
    </row>
    <row r="16" spans="1:7" x14ac:dyDescent="0.25">
      <c r="B16" t="s">
        <v>14</v>
      </c>
      <c r="C16" s="2">
        <f t="shared" si="2"/>
        <v>0</v>
      </c>
      <c r="D16" s="1"/>
      <c r="E16" s="1"/>
      <c r="F16" s="1"/>
    </row>
    <row r="17" spans="1:7" x14ac:dyDescent="0.25">
      <c r="B17" t="s">
        <v>17</v>
      </c>
      <c r="C17" s="2">
        <f t="shared" si="2"/>
        <v>2219.04</v>
      </c>
      <c r="D17" s="1"/>
      <c r="E17" s="1">
        <v>2219.04</v>
      </c>
      <c r="F17" s="1"/>
    </row>
    <row r="18" spans="1:7" x14ac:dyDescent="0.25">
      <c r="B18" t="s">
        <v>195</v>
      </c>
      <c r="C18" s="2">
        <f t="shared" si="2"/>
        <v>1312.17</v>
      </c>
      <c r="D18" s="1"/>
      <c r="E18" s="1">
        <v>1312.17</v>
      </c>
      <c r="F18" s="1"/>
    </row>
    <row r="19" spans="1:7" x14ac:dyDescent="0.25">
      <c r="A19" t="s">
        <v>53</v>
      </c>
      <c r="C19" s="2">
        <f>SUM(C12:C17)</f>
        <v>8425.9200000000019</v>
      </c>
      <c r="D19" s="2">
        <f>SUM(D12:D17)</f>
        <v>2987.84</v>
      </c>
      <c r="E19" s="2">
        <f>SUM(E12:E18)</f>
        <v>5750.25</v>
      </c>
      <c r="F19" s="2">
        <f>SUM(F12:F17)</f>
        <v>1000</v>
      </c>
      <c r="G19" s="2">
        <f>SUM(G12:G17)</f>
        <v>0</v>
      </c>
    </row>
    <row r="20" spans="1:7" x14ac:dyDescent="0.25">
      <c r="C20" s="2"/>
      <c r="D20" s="2"/>
      <c r="E20" s="2"/>
      <c r="F20" s="2"/>
      <c r="G20" s="2"/>
    </row>
    <row r="21" spans="1:7" x14ac:dyDescent="0.25">
      <c r="A21" s="3" t="s">
        <v>88</v>
      </c>
      <c r="C21" s="2">
        <f>SUM(C9-C19)</f>
        <v>9178.989999999998</v>
      </c>
      <c r="D21" s="2">
        <f>SUM(D9-D19)</f>
        <v>300.63999999999987</v>
      </c>
      <c r="E21" s="2">
        <f>SUM(E9-E19)</f>
        <v>2720.34</v>
      </c>
      <c r="F21" s="2">
        <f>SUM(F9-F19)</f>
        <v>2.6800000000000637</v>
      </c>
      <c r="G21" s="2">
        <f>SUM(G4+G9-G19)</f>
        <v>9397.9599999999991</v>
      </c>
    </row>
    <row r="22" spans="1:7" x14ac:dyDescent="0.25">
      <c r="D22" s="1"/>
      <c r="E22" s="1"/>
      <c r="F22" s="1"/>
    </row>
    <row r="23" spans="1:7" ht="31.5" x14ac:dyDescent="0.25">
      <c r="A23" s="24" t="s">
        <v>93</v>
      </c>
      <c r="B23" s="24"/>
      <c r="C23" s="25" t="s">
        <v>10</v>
      </c>
      <c r="D23" s="23" t="s">
        <v>79</v>
      </c>
      <c r="E23" s="23" t="s">
        <v>80</v>
      </c>
      <c r="F23" s="23" t="s">
        <v>81</v>
      </c>
      <c r="G23" s="23" t="s">
        <v>4</v>
      </c>
    </row>
    <row r="24" spans="1:7" x14ac:dyDescent="0.25">
      <c r="A24" t="s">
        <v>84</v>
      </c>
      <c r="B24" t="s">
        <v>83</v>
      </c>
      <c r="D24" s="1"/>
      <c r="E24" s="1"/>
      <c r="F24" s="1"/>
      <c r="G24" s="1">
        <v>4843.16</v>
      </c>
    </row>
    <row r="25" spans="1:7" x14ac:dyDescent="0.25">
      <c r="B25" t="s">
        <v>197</v>
      </c>
      <c r="D25" s="1"/>
      <c r="E25" s="1">
        <v>5841.85</v>
      </c>
      <c r="F25" s="1"/>
      <c r="G25" s="1"/>
    </row>
    <row r="26" spans="1:7" x14ac:dyDescent="0.25">
      <c r="B26" t="s">
        <v>19</v>
      </c>
      <c r="D26" s="1"/>
      <c r="E26" s="1">
        <v>25000</v>
      </c>
      <c r="F26" s="1"/>
      <c r="G26" s="1"/>
    </row>
    <row r="27" spans="1:7" x14ac:dyDescent="0.25">
      <c r="A27" t="s">
        <v>12</v>
      </c>
      <c r="B27" t="s">
        <v>19</v>
      </c>
      <c r="D27" s="1"/>
      <c r="E27" s="1">
        <v>175000</v>
      </c>
      <c r="F27" s="1"/>
    </row>
    <row r="28" spans="1:7" x14ac:dyDescent="0.25">
      <c r="A28" t="s">
        <v>12</v>
      </c>
      <c r="B28" t="s">
        <v>11</v>
      </c>
      <c r="C28" s="2">
        <f>SUM(D28:G28)</f>
        <v>150000</v>
      </c>
      <c r="D28" s="1">
        <v>50000</v>
      </c>
      <c r="E28" s="1">
        <v>100000</v>
      </c>
      <c r="F28" s="1"/>
    </row>
    <row r="29" spans="1:7" x14ac:dyDescent="0.25">
      <c r="A29" t="s">
        <v>12</v>
      </c>
      <c r="B29" t="s">
        <v>11</v>
      </c>
      <c r="C29" s="2"/>
      <c r="D29" s="1"/>
      <c r="E29" s="1">
        <v>50000</v>
      </c>
      <c r="F29" s="1"/>
    </row>
    <row r="30" spans="1:7" x14ac:dyDescent="0.25">
      <c r="A30" t="s">
        <v>12</v>
      </c>
      <c r="B30" t="s">
        <v>18</v>
      </c>
      <c r="C30" s="2"/>
      <c r="D30" s="1">
        <v>53000</v>
      </c>
      <c r="E30" s="1">
        <v>50000</v>
      </c>
      <c r="F30" s="1"/>
    </row>
    <row r="31" spans="1:7" x14ac:dyDescent="0.25">
      <c r="A31" t="s">
        <v>12</v>
      </c>
      <c r="B31" t="s">
        <v>18</v>
      </c>
      <c r="C31" s="2"/>
      <c r="D31" s="1"/>
      <c r="E31" s="1">
        <v>75000</v>
      </c>
      <c r="F31" s="1"/>
    </row>
    <row r="32" spans="1:7" x14ac:dyDescent="0.25">
      <c r="A32" t="s">
        <v>12</v>
      </c>
      <c r="B32" t="s">
        <v>13</v>
      </c>
      <c r="C32" s="2">
        <f>SUM(D32:G32)</f>
        <v>103735.85</v>
      </c>
      <c r="D32" s="1">
        <v>39320.269999999997</v>
      </c>
      <c r="E32" s="1"/>
      <c r="F32" s="1">
        <v>64415.58</v>
      </c>
    </row>
    <row r="33" spans="1:7" x14ac:dyDescent="0.25">
      <c r="A33" t="s">
        <v>12</v>
      </c>
      <c r="B33" t="s">
        <v>13</v>
      </c>
      <c r="C33" s="2">
        <f>SUM(D33:G33)</f>
        <v>121160</v>
      </c>
      <c r="D33" s="1">
        <v>121160</v>
      </c>
      <c r="E33" s="1"/>
      <c r="F33" s="1"/>
    </row>
    <row r="34" spans="1:7" x14ac:dyDescent="0.25">
      <c r="A34" t="s">
        <v>12</v>
      </c>
      <c r="B34" t="s">
        <v>13</v>
      </c>
      <c r="C34" s="2">
        <v>100000</v>
      </c>
      <c r="D34" s="1">
        <v>100000</v>
      </c>
      <c r="E34" s="1"/>
      <c r="F34" s="1"/>
    </row>
    <row r="35" spans="1:7" x14ac:dyDescent="0.25">
      <c r="A35" t="s">
        <v>12</v>
      </c>
      <c r="B35" t="s">
        <v>13</v>
      </c>
      <c r="C35" s="2">
        <f>SUM(D35:G35)</f>
        <v>121160</v>
      </c>
      <c r="D35" s="1">
        <v>121160</v>
      </c>
      <c r="E35" s="1"/>
      <c r="F35" s="1"/>
    </row>
    <row r="36" spans="1:7" x14ac:dyDescent="0.25">
      <c r="A36" s="3" t="s">
        <v>88</v>
      </c>
      <c r="C36" s="2">
        <f>SUM(D36:G36)</f>
        <v>1034740.86</v>
      </c>
      <c r="D36" s="2">
        <f>SUM(D24:D35)</f>
        <v>484640.27</v>
      </c>
      <c r="E36" s="2">
        <f>SUM(E24:E35)</f>
        <v>480841.85</v>
      </c>
      <c r="F36" s="2">
        <f>SUM(F24:F35)</f>
        <v>64415.58</v>
      </c>
      <c r="G36" s="2">
        <f>SUM(G24:G35)</f>
        <v>4843.16</v>
      </c>
    </row>
    <row r="38" spans="1:7" x14ac:dyDescent="0.25">
      <c r="D38" s="17" t="s">
        <v>192</v>
      </c>
      <c r="E38" s="17" t="s">
        <v>193</v>
      </c>
    </row>
    <row r="39" spans="1:7" x14ac:dyDescent="0.25">
      <c r="D39" s="17" t="s">
        <v>191</v>
      </c>
      <c r="E39" s="17" t="s">
        <v>194</v>
      </c>
    </row>
  </sheetData>
  <sortState ref="B11:G16">
    <sortCondition ref="B11:B16"/>
  </sortState>
  <mergeCells count="4">
    <mergeCell ref="A1:G1"/>
    <mergeCell ref="A3:B3"/>
    <mergeCell ref="A2:G2"/>
    <mergeCell ref="A23:B2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50"/>
  <sheetViews>
    <sheetView workbookViewId="0">
      <selection activeCell="F3" sqref="F3"/>
    </sheetView>
  </sheetViews>
  <sheetFormatPr defaultRowHeight="15" x14ac:dyDescent="0.25"/>
  <cols>
    <col min="1" max="1" width="3.7109375" customWidth="1"/>
    <col min="2" max="2" width="19.85546875" customWidth="1"/>
    <col min="3" max="3" width="24.85546875" customWidth="1"/>
    <col min="4" max="6" width="14" customWidth="1"/>
  </cols>
  <sheetData>
    <row r="1" spans="1:6" ht="40.5" customHeight="1" x14ac:dyDescent="0.25">
      <c r="A1" s="12" t="s">
        <v>184</v>
      </c>
      <c r="B1" s="12"/>
      <c r="C1" s="12"/>
      <c r="D1" s="12"/>
      <c r="E1" s="12"/>
      <c r="F1" s="12"/>
    </row>
    <row r="2" spans="1:6" ht="24" customHeight="1" x14ac:dyDescent="0.25">
      <c r="A2" s="26" t="s">
        <v>201</v>
      </c>
      <c r="B2" s="26"/>
      <c r="C2" s="26"/>
      <c r="D2" s="26"/>
      <c r="E2" s="26"/>
      <c r="F2" s="26"/>
    </row>
    <row r="3" spans="1:6" ht="35.25" customHeight="1" x14ac:dyDescent="0.25">
      <c r="A3" s="21" t="s">
        <v>177</v>
      </c>
      <c r="B3" s="27"/>
      <c r="C3" s="22"/>
      <c r="D3" s="23" t="s">
        <v>155</v>
      </c>
      <c r="E3" s="23" t="s">
        <v>6</v>
      </c>
      <c r="F3" s="23" t="s">
        <v>95</v>
      </c>
    </row>
    <row r="4" spans="1:6" s="3" customFormat="1" x14ac:dyDescent="0.25">
      <c r="A4" s="3" t="s">
        <v>92</v>
      </c>
      <c r="D4" s="8">
        <v>119094.55</v>
      </c>
      <c r="E4" s="8">
        <v>57592.53</v>
      </c>
      <c r="F4" s="8">
        <v>36000</v>
      </c>
    </row>
    <row r="5" spans="1:6" x14ac:dyDescent="0.25">
      <c r="A5" t="s">
        <v>50</v>
      </c>
      <c r="D5" s="1"/>
      <c r="E5" s="1"/>
      <c r="F5" s="1"/>
    </row>
    <row r="6" spans="1:6" x14ac:dyDescent="0.25">
      <c r="B6" t="s">
        <v>23</v>
      </c>
      <c r="C6" t="s">
        <v>47</v>
      </c>
      <c r="D6" s="1"/>
      <c r="E6" s="1"/>
      <c r="F6" s="1"/>
    </row>
    <row r="7" spans="1:6" x14ac:dyDescent="0.25">
      <c r="C7" t="s">
        <v>20</v>
      </c>
      <c r="D7" s="1"/>
      <c r="E7" s="1"/>
      <c r="F7" s="1"/>
    </row>
    <row r="8" spans="1:6" x14ac:dyDescent="0.25">
      <c r="B8" t="s">
        <v>32</v>
      </c>
      <c r="C8" t="s">
        <v>37</v>
      </c>
      <c r="D8" s="1"/>
      <c r="E8" s="1"/>
      <c r="F8" s="1"/>
    </row>
    <row r="9" spans="1:6" x14ac:dyDescent="0.25">
      <c r="C9" t="s">
        <v>87</v>
      </c>
      <c r="D9" s="1"/>
      <c r="E9" s="1"/>
      <c r="F9" s="1"/>
    </row>
    <row r="10" spans="1:6" x14ac:dyDescent="0.25">
      <c r="C10" t="s">
        <v>111</v>
      </c>
      <c r="D10" s="1"/>
      <c r="E10" s="1"/>
      <c r="F10" s="1"/>
    </row>
    <row r="11" spans="1:6" x14ac:dyDescent="0.25">
      <c r="C11" t="s">
        <v>112</v>
      </c>
      <c r="D11" s="1"/>
      <c r="E11" s="1"/>
      <c r="F11" s="1"/>
    </row>
    <row r="12" spans="1:6" x14ac:dyDescent="0.25">
      <c r="B12" t="s">
        <v>39</v>
      </c>
      <c r="C12" t="s">
        <v>165</v>
      </c>
      <c r="D12" s="1"/>
      <c r="E12" s="1"/>
      <c r="F12" s="1"/>
    </row>
    <row r="13" spans="1:6" x14ac:dyDescent="0.25">
      <c r="C13" t="s">
        <v>38</v>
      </c>
      <c r="D13" s="1"/>
      <c r="E13" s="1"/>
      <c r="F13" s="1"/>
    </row>
    <row r="14" spans="1:6" x14ac:dyDescent="0.25">
      <c r="C14" t="s">
        <v>204</v>
      </c>
      <c r="D14" s="1"/>
      <c r="E14" s="1"/>
      <c r="F14" s="1"/>
    </row>
    <row r="15" spans="1:6" x14ac:dyDescent="0.25">
      <c r="B15" t="s">
        <v>9</v>
      </c>
      <c r="C15" t="s">
        <v>12</v>
      </c>
      <c r="D15" s="1"/>
      <c r="E15" s="1"/>
      <c r="F15" s="1"/>
    </row>
    <row r="16" spans="1:6" x14ac:dyDescent="0.25">
      <c r="C16" t="s">
        <v>6</v>
      </c>
      <c r="D16" s="1"/>
      <c r="E16" s="1"/>
      <c r="F16" s="1"/>
    </row>
    <row r="17" spans="1:6" x14ac:dyDescent="0.25">
      <c r="B17" t="s">
        <v>5</v>
      </c>
      <c r="C17" t="s">
        <v>205</v>
      </c>
      <c r="D17" s="1"/>
      <c r="E17" s="1"/>
      <c r="F17" s="1"/>
    </row>
    <row r="18" spans="1:6" x14ac:dyDescent="0.25">
      <c r="B18" t="s">
        <v>206</v>
      </c>
      <c r="D18" s="1"/>
      <c r="E18" s="1"/>
      <c r="F18" s="1"/>
    </row>
    <row r="19" spans="1:6" x14ac:dyDescent="0.25">
      <c r="B19" t="s">
        <v>104</v>
      </c>
      <c r="D19" s="1"/>
      <c r="E19" s="1"/>
      <c r="F19" s="1"/>
    </row>
    <row r="20" spans="1:6" x14ac:dyDescent="0.25">
      <c r="A20" t="s">
        <v>211</v>
      </c>
      <c r="D20" s="1">
        <f>SUM(D4:D19)</f>
        <v>119094.55</v>
      </c>
      <c r="E20" s="1">
        <f>SUM(E4:E19)</f>
        <v>57592.53</v>
      </c>
      <c r="F20" s="1">
        <f>SUM(F4:F19)</f>
        <v>36000</v>
      </c>
    </row>
    <row r="21" spans="1:6" x14ac:dyDescent="0.25">
      <c r="D21" s="1"/>
      <c r="E21" s="1"/>
      <c r="F21" s="1"/>
    </row>
    <row r="22" spans="1:6" x14ac:dyDescent="0.25">
      <c r="A22" t="s">
        <v>52</v>
      </c>
      <c r="D22" s="1"/>
      <c r="E22" s="1"/>
      <c r="F22" s="1"/>
    </row>
    <row r="23" spans="1:6" x14ac:dyDescent="0.25">
      <c r="B23" t="s">
        <v>48</v>
      </c>
      <c r="C23" t="s">
        <v>102</v>
      </c>
      <c r="D23" s="1"/>
      <c r="E23" s="1"/>
      <c r="F23" s="1"/>
    </row>
    <row r="24" spans="1:6" x14ac:dyDescent="0.25">
      <c r="C24" t="s">
        <v>54</v>
      </c>
      <c r="D24" s="1"/>
      <c r="E24" s="1"/>
      <c r="F24" s="1"/>
    </row>
    <row r="25" spans="1:6" x14ac:dyDescent="0.25">
      <c r="B25" t="s">
        <v>105</v>
      </c>
      <c r="C25" t="s">
        <v>55</v>
      </c>
      <c r="D25" s="1"/>
      <c r="E25" s="1"/>
      <c r="F25" s="1"/>
    </row>
    <row r="26" spans="1:6" x14ac:dyDescent="0.25">
      <c r="C26" t="s">
        <v>33</v>
      </c>
      <c r="D26" s="1"/>
      <c r="E26" s="1"/>
      <c r="F26" s="1"/>
    </row>
    <row r="27" spans="1:6" x14ac:dyDescent="0.25">
      <c r="C27" t="s">
        <v>106</v>
      </c>
      <c r="D27" s="1"/>
      <c r="E27" s="1"/>
      <c r="F27" s="1"/>
    </row>
    <row r="28" spans="1:6" x14ac:dyDescent="0.25">
      <c r="C28" t="s">
        <v>35</v>
      </c>
      <c r="D28" s="1"/>
      <c r="E28" s="1"/>
      <c r="F28" s="1"/>
    </row>
    <row r="29" spans="1:6" x14ac:dyDescent="0.25">
      <c r="C29" t="s">
        <v>42</v>
      </c>
      <c r="D29" s="1"/>
      <c r="E29" s="1"/>
      <c r="F29" s="1"/>
    </row>
    <row r="30" spans="1:6" x14ac:dyDescent="0.25">
      <c r="B30" t="s">
        <v>39</v>
      </c>
      <c r="C30" t="s">
        <v>38</v>
      </c>
      <c r="D30" s="1"/>
      <c r="E30" s="1"/>
      <c r="F30" s="1"/>
    </row>
    <row r="31" spans="1:6" x14ac:dyDescent="0.25">
      <c r="B31" t="s">
        <v>97</v>
      </c>
      <c r="C31" t="s">
        <v>207</v>
      </c>
      <c r="D31" s="1"/>
      <c r="E31" s="1"/>
      <c r="F31" s="1"/>
    </row>
    <row r="32" spans="1:6" x14ac:dyDescent="0.25">
      <c r="C32" t="s">
        <v>109</v>
      </c>
      <c r="D32" s="1"/>
      <c r="E32" s="1"/>
      <c r="F32" s="1"/>
    </row>
    <row r="33" spans="1:6" x14ac:dyDescent="0.25">
      <c r="B33" t="s">
        <v>202</v>
      </c>
      <c r="C33" t="s">
        <v>203</v>
      </c>
      <c r="D33" s="1"/>
      <c r="E33" s="1"/>
      <c r="F33" s="1"/>
    </row>
    <row r="34" spans="1:6" x14ac:dyDescent="0.25">
      <c r="B34" t="s">
        <v>5</v>
      </c>
      <c r="C34" t="s">
        <v>208</v>
      </c>
      <c r="D34" s="1"/>
      <c r="E34" s="1"/>
      <c r="F34" s="1"/>
    </row>
    <row r="35" spans="1:6" x14ac:dyDescent="0.25">
      <c r="C35" t="s">
        <v>209</v>
      </c>
      <c r="D35" s="1"/>
      <c r="E35" s="1"/>
      <c r="F35" s="1"/>
    </row>
    <row r="36" spans="1:6" x14ac:dyDescent="0.25">
      <c r="B36" t="s">
        <v>103</v>
      </c>
      <c r="C36" t="s">
        <v>56</v>
      </c>
      <c r="D36" s="1"/>
      <c r="E36" s="1"/>
      <c r="F36" s="1"/>
    </row>
    <row r="37" spans="1:6" x14ac:dyDescent="0.25">
      <c r="C37" t="s">
        <v>107</v>
      </c>
      <c r="D37" s="1"/>
      <c r="E37" s="1"/>
      <c r="F37" s="1"/>
    </row>
    <row r="38" spans="1:6" x14ac:dyDescent="0.25">
      <c r="C38" t="s">
        <v>100</v>
      </c>
      <c r="D38" s="1"/>
      <c r="E38" s="1"/>
      <c r="F38" s="1"/>
    </row>
    <row r="39" spans="1:6" x14ac:dyDescent="0.25">
      <c r="C39" t="s">
        <v>99</v>
      </c>
      <c r="D39" s="1"/>
      <c r="E39" s="1"/>
      <c r="F39" s="1"/>
    </row>
    <row r="40" spans="1:6" x14ac:dyDescent="0.25">
      <c r="C40" t="s">
        <v>17</v>
      </c>
      <c r="D40" s="1"/>
      <c r="E40" s="1"/>
      <c r="F40" s="1"/>
    </row>
    <row r="41" spans="1:6" x14ac:dyDescent="0.25">
      <c r="C41" t="s">
        <v>101</v>
      </c>
      <c r="D41" s="1"/>
      <c r="E41" s="1"/>
      <c r="F41" s="1"/>
    </row>
    <row r="42" spans="1:6" x14ac:dyDescent="0.25">
      <c r="B42" t="s">
        <v>34</v>
      </c>
      <c r="C42" t="s">
        <v>46</v>
      </c>
      <c r="D42" s="1"/>
      <c r="E42" s="1"/>
      <c r="F42" s="1"/>
    </row>
    <row r="43" spans="1:6" x14ac:dyDescent="0.25">
      <c r="C43" t="s">
        <v>45</v>
      </c>
      <c r="D43" s="1"/>
      <c r="E43" s="1"/>
      <c r="F43" s="1"/>
    </row>
    <row r="44" spans="1:6" x14ac:dyDescent="0.25">
      <c r="C44" t="s">
        <v>44</v>
      </c>
      <c r="D44" s="1"/>
      <c r="E44" s="1"/>
      <c r="F44" s="1"/>
    </row>
    <row r="45" spans="1:6" x14ac:dyDescent="0.25">
      <c r="C45" t="s">
        <v>43</v>
      </c>
      <c r="D45" s="1"/>
      <c r="E45" s="1"/>
      <c r="F45" s="1"/>
    </row>
    <row r="46" spans="1:6" x14ac:dyDescent="0.25">
      <c r="B46" t="s">
        <v>40</v>
      </c>
      <c r="C46" t="s">
        <v>98</v>
      </c>
      <c r="D46" s="1"/>
      <c r="E46" s="1"/>
      <c r="F46" s="1"/>
    </row>
    <row r="47" spans="1:6" x14ac:dyDescent="0.25">
      <c r="C47" t="s">
        <v>261</v>
      </c>
      <c r="D47" s="1"/>
      <c r="E47" s="1"/>
      <c r="F47" s="1"/>
    </row>
    <row r="48" spans="1:6" x14ac:dyDescent="0.25">
      <c r="A48" t="s">
        <v>96</v>
      </c>
      <c r="D48" s="1">
        <f>SUM(D23:D47)</f>
        <v>0</v>
      </c>
      <c r="E48" s="1">
        <f t="shared" ref="E48:F48" si="0">SUM(E23:E47)</f>
        <v>0</v>
      </c>
      <c r="F48" s="1">
        <f t="shared" si="0"/>
        <v>0</v>
      </c>
    </row>
    <row r="50" spans="1:6" x14ac:dyDescent="0.25">
      <c r="A50" s="3" t="s">
        <v>88</v>
      </c>
      <c r="B50" s="3"/>
      <c r="C50" s="3"/>
      <c r="D50" s="30">
        <f>SUM(D20-D48)</f>
        <v>119094.55</v>
      </c>
      <c r="E50" s="30">
        <f t="shared" ref="E50:F50" si="1">SUM(E20-E48)</f>
        <v>57592.53</v>
      </c>
      <c r="F50" s="30">
        <f t="shared" si="1"/>
        <v>36000</v>
      </c>
    </row>
  </sheetData>
  <sortState ref="C8:C11">
    <sortCondition ref="C8:C11"/>
  </sortState>
  <mergeCells count="3">
    <mergeCell ref="A1:F1"/>
    <mergeCell ref="A2:F2"/>
    <mergeCell ref="A3:C3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3"/>
  <sheetViews>
    <sheetView topLeftCell="A7" workbookViewId="0">
      <selection activeCell="A11" sqref="A11:XFD11"/>
    </sheetView>
  </sheetViews>
  <sheetFormatPr defaultRowHeight="15" x14ac:dyDescent="0.25"/>
  <cols>
    <col min="1" max="1" width="3.5703125" customWidth="1"/>
    <col min="2" max="2" width="19" customWidth="1"/>
    <col min="3" max="3" width="20.7109375" customWidth="1"/>
    <col min="4" max="7" width="13" customWidth="1"/>
  </cols>
  <sheetData>
    <row r="1" spans="1:7" ht="40.5" customHeight="1" x14ac:dyDescent="0.25">
      <c r="A1" s="12" t="s">
        <v>183</v>
      </c>
      <c r="B1" s="12"/>
      <c r="C1" s="12"/>
      <c r="D1" s="12"/>
      <c r="E1" s="12"/>
      <c r="F1" s="12"/>
      <c r="G1" s="12"/>
    </row>
    <row r="2" spans="1:7" ht="24" customHeight="1" x14ac:dyDescent="0.25">
      <c r="A2" s="26" t="s">
        <v>210</v>
      </c>
      <c r="B2" s="16"/>
      <c r="C2" s="16"/>
      <c r="D2" s="16"/>
      <c r="E2" s="16"/>
      <c r="F2" s="16"/>
      <c r="G2" s="16"/>
    </row>
    <row r="3" spans="1:7" ht="35.25" customHeight="1" x14ac:dyDescent="0.25">
      <c r="A3" s="21" t="s">
        <v>8</v>
      </c>
      <c r="B3" s="27"/>
      <c r="C3" s="22"/>
      <c r="D3" s="23" t="s">
        <v>10</v>
      </c>
      <c r="E3" s="23" t="s">
        <v>178</v>
      </c>
      <c r="F3" s="23" t="s">
        <v>110</v>
      </c>
      <c r="G3" s="23" t="s">
        <v>179</v>
      </c>
    </row>
    <row r="4" spans="1:7" x14ac:dyDescent="0.25">
      <c r="A4" s="3" t="s">
        <v>85</v>
      </c>
      <c r="D4" s="8">
        <f>SUM(E4:G4)</f>
        <v>3321.02</v>
      </c>
      <c r="E4" s="8">
        <v>3121.02</v>
      </c>
      <c r="F4" s="8">
        <v>200</v>
      </c>
      <c r="G4" s="8">
        <v>0</v>
      </c>
    </row>
    <row r="5" spans="1:7" x14ac:dyDescent="0.25">
      <c r="A5" t="s">
        <v>50</v>
      </c>
      <c r="D5" s="1"/>
      <c r="E5" s="1"/>
      <c r="F5" s="1"/>
      <c r="G5" s="1"/>
    </row>
    <row r="6" spans="1:7" x14ac:dyDescent="0.25">
      <c r="B6" t="s">
        <v>23</v>
      </c>
      <c r="C6" t="s">
        <v>47</v>
      </c>
      <c r="D6" s="8">
        <f>SUM(E6:G6)</f>
        <v>0</v>
      </c>
      <c r="E6" s="1"/>
      <c r="F6" s="1"/>
      <c r="G6" s="1"/>
    </row>
    <row r="7" spans="1:7" x14ac:dyDescent="0.25">
      <c r="C7" t="s">
        <v>20</v>
      </c>
      <c r="D7" s="8">
        <f t="shared" ref="D7:D14" si="0">SUM(E7:G7)</f>
        <v>0</v>
      </c>
      <c r="E7" s="1"/>
      <c r="F7" s="1"/>
      <c r="G7" s="1"/>
    </row>
    <row r="8" spans="1:7" x14ac:dyDescent="0.25">
      <c r="B8" t="s">
        <v>32</v>
      </c>
      <c r="C8" t="s">
        <v>164</v>
      </c>
      <c r="D8" s="8">
        <f t="shared" si="0"/>
        <v>0</v>
      </c>
      <c r="E8" s="1"/>
      <c r="F8" s="1"/>
      <c r="G8" s="1"/>
    </row>
    <row r="9" spans="1:7" x14ac:dyDescent="0.25">
      <c r="C9" t="s">
        <v>1</v>
      </c>
      <c r="D9" s="8">
        <f t="shared" si="0"/>
        <v>0</v>
      </c>
      <c r="E9" s="1"/>
      <c r="F9" s="1"/>
      <c r="G9" s="1"/>
    </row>
    <row r="10" spans="1:7" x14ac:dyDescent="0.25">
      <c r="C10" t="s">
        <v>29</v>
      </c>
      <c r="D10" s="8">
        <f t="shared" si="0"/>
        <v>0</v>
      </c>
      <c r="E10" s="1"/>
      <c r="F10" s="1"/>
      <c r="G10" s="1"/>
    </row>
    <row r="11" spans="1:7" x14ac:dyDescent="0.25">
      <c r="C11" t="s">
        <v>204</v>
      </c>
      <c r="D11" s="8">
        <f>SUM(E11:G11)</f>
        <v>0</v>
      </c>
      <c r="E11" s="1"/>
      <c r="F11" s="1"/>
      <c r="G11" s="1"/>
    </row>
    <row r="12" spans="1:7" x14ac:dyDescent="0.25">
      <c r="C12" t="s">
        <v>36</v>
      </c>
      <c r="D12" s="8">
        <f t="shared" si="0"/>
        <v>0</v>
      </c>
      <c r="E12" s="1"/>
      <c r="F12" s="1"/>
      <c r="G12" s="1"/>
    </row>
    <row r="13" spans="1:7" x14ac:dyDescent="0.25">
      <c r="B13" t="s">
        <v>39</v>
      </c>
      <c r="C13" t="s">
        <v>25</v>
      </c>
      <c r="D13" s="8">
        <f t="shared" si="0"/>
        <v>0</v>
      </c>
      <c r="E13" s="1"/>
      <c r="F13" s="1"/>
      <c r="G13" s="1"/>
    </row>
    <row r="14" spans="1:7" x14ac:dyDescent="0.25">
      <c r="C14" t="s">
        <v>26</v>
      </c>
      <c r="D14" s="8">
        <f t="shared" si="0"/>
        <v>0</v>
      </c>
      <c r="E14" s="1"/>
      <c r="F14" s="1"/>
      <c r="G14" s="1"/>
    </row>
    <row r="15" spans="1:7" x14ac:dyDescent="0.25">
      <c r="A15" t="s">
        <v>211</v>
      </c>
      <c r="D15" s="1">
        <f>SUM(D4:D14)</f>
        <v>3321.02</v>
      </c>
      <c r="E15" s="1">
        <f>SUM(E4:E14)</f>
        <v>3121.02</v>
      </c>
      <c r="F15" s="1">
        <f>SUM(F4:F14)</f>
        <v>200</v>
      </c>
      <c r="G15" s="1">
        <f>SUM(G4:G14)</f>
        <v>0</v>
      </c>
    </row>
    <row r="16" spans="1:7" x14ac:dyDescent="0.25">
      <c r="D16" s="1"/>
      <c r="E16" s="1"/>
      <c r="F16" s="1"/>
      <c r="G16" s="1"/>
    </row>
    <row r="17" spans="1:7" x14ac:dyDescent="0.25">
      <c r="A17" t="s">
        <v>52</v>
      </c>
      <c r="D17" s="1"/>
      <c r="E17" s="1"/>
      <c r="F17" s="1"/>
      <c r="G17" s="1"/>
    </row>
    <row r="18" spans="1:7" x14ac:dyDescent="0.25">
      <c r="B18" t="s">
        <v>48</v>
      </c>
      <c r="C18" t="s">
        <v>108</v>
      </c>
      <c r="D18" s="8">
        <f>SUM(E18:G18)</f>
        <v>0</v>
      </c>
      <c r="E18" s="1"/>
      <c r="F18" s="1"/>
      <c r="G18" s="1"/>
    </row>
    <row r="19" spans="1:7" x14ac:dyDescent="0.25">
      <c r="C19" t="s">
        <v>41</v>
      </c>
      <c r="D19" s="8">
        <f t="shared" ref="D19:D29" si="1">SUM(E19:G19)</f>
        <v>0</v>
      </c>
      <c r="E19" s="1"/>
      <c r="F19" s="1"/>
      <c r="G19" s="1"/>
    </row>
    <row r="20" spans="1:7" x14ac:dyDescent="0.25">
      <c r="B20" t="s">
        <v>39</v>
      </c>
      <c r="C20" t="s">
        <v>25</v>
      </c>
      <c r="D20" s="8">
        <f t="shared" si="1"/>
        <v>0</v>
      </c>
      <c r="E20" s="1"/>
      <c r="F20" s="1"/>
      <c r="G20" s="1"/>
    </row>
    <row r="21" spans="1:7" x14ac:dyDescent="0.25">
      <c r="C21" t="s">
        <v>26</v>
      </c>
      <c r="D21" s="8">
        <f t="shared" si="1"/>
        <v>0</v>
      </c>
      <c r="E21" s="1"/>
      <c r="F21" s="1"/>
      <c r="G21" s="1"/>
    </row>
    <row r="22" spans="1:7" x14ac:dyDescent="0.25">
      <c r="B22" t="s">
        <v>90</v>
      </c>
      <c r="C22" t="s">
        <v>91</v>
      </c>
      <c r="D22" s="8">
        <f t="shared" si="1"/>
        <v>0</v>
      </c>
      <c r="E22" s="1"/>
      <c r="F22" s="1"/>
      <c r="G22" s="1"/>
    </row>
    <row r="23" spans="1:7" x14ac:dyDescent="0.25">
      <c r="C23" t="s">
        <v>30</v>
      </c>
      <c r="D23" s="8">
        <f t="shared" si="1"/>
        <v>0</v>
      </c>
      <c r="E23" s="1"/>
      <c r="F23" s="1"/>
      <c r="G23" s="1"/>
    </row>
    <row r="24" spans="1:7" x14ac:dyDescent="0.25">
      <c r="B24" t="s">
        <v>28</v>
      </c>
      <c r="C24" t="s">
        <v>21</v>
      </c>
      <c r="D24" s="8">
        <f t="shared" si="1"/>
        <v>0</v>
      </c>
      <c r="E24" s="1"/>
      <c r="F24" s="1"/>
      <c r="G24" s="1"/>
    </row>
    <row r="25" spans="1:7" x14ac:dyDescent="0.25">
      <c r="C25" t="s">
        <v>89</v>
      </c>
      <c r="D25" s="8">
        <f t="shared" si="1"/>
        <v>0</v>
      </c>
      <c r="E25" s="1"/>
      <c r="F25" s="1"/>
      <c r="G25" s="1"/>
    </row>
    <row r="26" spans="1:7" x14ac:dyDescent="0.25">
      <c r="C26" t="s">
        <v>49</v>
      </c>
      <c r="D26" s="8">
        <f t="shared" si="1"/>
        <v>0</v>
      </c>
      <c r="E26" s="1"/>
      <c r="F26" s="1"/>
      <c r="G26" s="1"/>
    </row>
    <row r="27" spans="1:7" x14ac:dyDescent="0.25">
      <c r="C27" t="s">
        <v>22</v>
      </c>
      <c r="D27" s="8">
        <f t="shared" si="1"/>
        <v>0</v>
      </c>
      <c r="E27" s="1"/>
      <c r="F27" s="1"/>
      <c r="G27" s="1"/>
    </row>
    <row r="28" spans="1:7" x14ac:dyDescent="0.25">
      <c r="C28" t="s">
        <v>31</v>
      </c>
      <c r="D28" s="8">
        <f t="shared" si="1"/>
        <v>0</v>
      </c>
      <c r="E28" s="1"/>
      <c r="F28" s="1"/>
      <c r="G28" s="1"/>
    </row>
    <row r="29" spans="1:7" x14ac:dyDescent="0.25">
      <c r="B29" t="s">
        <v>40</v>
      </c>
      <c r="D29" s="8">
        <f t="shared" si="1"/>
        <v>0</v>
      </c>
      <c r="E29" s="1"/>
      <c r="F29" s="1"/>
      <c r="G29" s="1"/>
    </row>
    <row r="30" spans="1:7" x14ac:dyDescent="0.25">
      <c r="A30" t="s">
        <v>53</v>
      </c>
      <c r="D30" s="1">
        <f>SUM(D18:D29)</f>
        <v>0</v>
      </c>
      <c r="E30" s="1">
        <f t="shared" ref="E30:G30" si="2">SUM(E18:E29)</f>
        <v>0</v>
      </c>
      <c r="F30" s="1">
        <f t="shared" si="2"/>
        <v>0</v>
      </c>
      <c r="G30" s="1">
        <f t="shared" si="2"/>
        <v>0</v>
      </c>
    </row>
    <row r="31" spans="1:7" x14ac:dyDescent="0.25">
      <c r="D31" s="1"/>
      <c r="E31" s="1"/>
      <c r="F31" s="1"/>
      <c r="G31" s="1"/>
    </row>
    <row r="32" spans="1:7" x14ac:dyDescent="0.25">
      <c r="A32" s="3" t="s">
        <v>88</v>
      </c>
      <c r="B32" s="3"/>
      <c r="C32" s="3"/>
      <c r="D32" s="8">
        <f>SUM(D15-D30)</f>
        <v>3321.02</v>
      </c>
      <c r="E32" s="8">
        <f t="shared" ref="E32:G32" si="3">SUM(E15-E30)</f>
        <v>3121.02</v>
      </c>
      <c r="F32" s="8">
        <f t="shared" si="3"/>
        <v>200</v>
      </c>
      <c r="G32" s="8">
        <f t="shared" si="3"/>
        <v>0</v>
      </c>
    </row>
    <row r="33" spans="4:7" x14ac:dyDescent="0.25">
      <c r="D33" s="1"/>
      <c r="E33" s="1"/>
      <c r="F33" s="1"/>
      <c r="G33" s="1"/>
    </row>
  </sheetData>
  <sortState ref="C15:C16">
    <sortCondition ref="C15:C16"/>
  </sortState>
  <mergeCells count="3">
    <mergeCell ref="A1:G1"/>
    <mergeCell ref="A2:G2"/>
    <mergeCell ref="A3:C3"/>
  </mergeCells>
  <pageMargins left="0.7" right="0.7" top="0.75" bottom="0.75" header="0.3" footer="0.3"/>
  <pageSetup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53"/>
  <sheetViews>
    <sheetView workbookViewId="0">
      <pane ySplit="2325" activePane="bottomLeft"/>
      <selection activeCell="D3" sqref="D1:D1048576"/>
      <selection pane="bottomLeft" activeCell="E3" sqref="E3"/>
    </sheetView>
  </sheetViews>
  <sheetFormatPr defaultRowHeight="15" x14ac:dyDescent="0.25"/>
  <cols>
    <col min="1" max="1" width="3.5703125" customWidth="1"/>
    <col min="2" max="2" width="18.140625" customWidth="1"/>
    <col min="3" max="3" width="33" customWidth="1"/>
    <col min="4" max="6" width="14" customWidth="1"/>
  </cols>
  <sheetData>
    <row r="1" spans="1:6" ht="40.5" customHeight="1" x14ac:dyDescent="0.25">
      <c r="A1" s="12" t="s">
        <v>182</v>
      </c>
      <c r="B1" s="12"/>
      <c r="C1" s="12"/>
      <c r="D1" s="12"/>
      <c r="E1" s="12"/>
      <c r="F1" s="12"/>
    </row>
    <row r="2" spans="1:6" ht="24" customHeight="1" x14ac:dyDescent="0.25">
      <c r="A2" s="26" t="s">
        <v>156</v>
      </c>
      <c r="B2" s="26"/>
      <c r="C2" s="26"/>
      <c r="D2" s="26"/>
      <c r="E2" s="26"/>
      <c r="F2" s="26"/>
    </row>
    <row r="3" spans="1:6" ht="36.75" customHeight="1" x14ac:dyDescent="0.25">
      <c r="A3" s="7"/>
      <c r="B3" s="7"/>
      <c r="C3" s="7"/>
      <c r="D3" s="28" t="s">
        <v>121</v>
      </c>
      <c r="E3" s="29" t="s">
        <v>122</v>
      </c>
      <c r="F3" s="29" t="s">
        <v>124</v>
      </c>
    </row>
    <row r="4" spans="1:6" ht="0.75" customHeight="1" x14ac:dyDescent="0.25">
      <c r="A4" s="3" t="s">
        <v>92</v>
      </c>
      <c r="B4" s="3"/>
      <c r="C4" s="3"/>
    </row>
    <row r="5" spans="1:6" hidden="1" x14ac:dyDescent="0.25">
      <c r="A5" t="s">
        <v>50</v>
      </c>
    </row>
    <row r="6" spans="1:6" x14ac:dyDescent="0.25">
      <c r="A6" s="3" t="s">
        <v>92</v>
      </c>
      <c r="B6" s="3"/>
      <c r="C6" s="3"/>
      <c r="D6" s="8">
        <v>774.78</v>
      </c>
      <c r="E6" s="8">
        <v>13391.31</v>
      </c>
      <c r="F6" s="8">
        <v>33000</v>
      </c>
    </row>
    <row r="7" spans="1:6" x14ac:dyDescent="0.25">
      <c r="A7" s="9" t="s">
        <v>50</v>
      </c>
      <c r="B7" s="3"/>
      <c r="C7" s="3"/>
      <c r="D7" s="8"/>
      <c r="E7" s="8"/>
      <c r="F7" s="8"/>
    </row>
    <row r="8" spans="1:6" x14ac:dyDescent="0.25">
      <c r="B8" t="s">
        <v>23</v>
      </c>
      <c r="C8" t="s">
        <v>47</v>
      </c>
      <c r="D8" s="1"/>
      <c r="E8" s="1"/>
      <c r="F8" s="1"/>
    </row>
    <row r="9" spans="1:6" x14ac:dyDescent="0.25">
      <c r="C9" t="s">
        <v>20</v>
      </c>
      <c r="D9" s="1"/>
      <c r="E9" s="1"/>
      <c r="F9" s="1"/>
    </row>
    <row r="10" spans="1:6" x14ac:dyDescent="0.25">
      <c r="B10" t="s">
        <v>32</v>
      </c>
      <c r="C10" t="s">
        <v>2</v>
      </c>
      <c r="D10" s="1"/>
      <c r="E10" s="1"/>
      <c r="F10" s="1"/>
    </row>
    <row r="11" spans="1:6" x14ac:dyDescent="0.25">
      <c r="C11" t="s">
        <v>3</v>
      </c>
      <c r="D11" s="1"/>
      <c r="E11" s="1"/>
      <c r="F11" s="1"/>
    </row>
    <row r="12" spans="1:6" x14ac:dyDescent="0.25">
      <c r="C12" t="s">
        <v>120</v>
      </c>
      <c r="D12" s="1"/>
      <c r="E12" s="1"/>
      <c r="F12" s="1"/>
    </row>
    <row r="13" spans="1:6" x14ac:dyDescent="0.25">
      <c r="C13" t="s">
        <v>113</v>
      </c>
      <c r="D13" s="1"/>
      <c r="E13" s="1"/>
      <c r="F13" s="1"/>
    </row>
    <row r="14" spans="1:6" x14ac:dyDescent="0.25">
      <c r="C14" t="s">
        <v>59</v>
      </c>
      <c r="D14" s="1"/>
      <c r="E14" s="1"/>
      <c r="F14" s="1"/>
    </row>
    <row r="15" spans="1:6" x14ac:dyDescent="0.25">
      <c r="C15" t="s">
        <v>204</v>
      </c>
      <c r="D15" s="1"/>
      <c r="E15" s="1"/>
      <c r="F15" s="1"/>
    </row>
    <row r="16" spans="1:6" x14ac:dyDescent="0.25">
      <c r="C16" t="s">
        <v>114</v>
      </c>
      <c r="D16" s="1"/>
      <c r="E16" s="1"/>
      <c r="F16" s="1"/>
    </row>
    <row r="17" spans="1:6" x14ac:dyDescent="0.25">
      <c r="C17" t="s">
        <v>36</v>
      </c>
      <c r="D17" s="1"/>
      <c r="E17" s="1"/>
      <c r="F17" s="1"/>
    </row>
    <row r="18" spans="1:6" x14ac:dyDescent="0.25">
      <c r="B18" t="s">
        <v>125</v>
      </c>
      <c r="C18" t="s">
        <v>212</v>
      </c>
      <c r="D18" s="1"/>
      <c r="E18" s="1"/>
      <c r="F18" s="1"/>
    </row>
    <row r="19" spans="1:6" x14ac:dyDescent="0.25">
      <c r="B19" t="s">
        <v>115</v>
      </c>
      <c r="C19" t="s">
        <v>58</v>
      </c>
      <c r="D19" s="1"/>
      <c r="E19" s="1"/>
      <c r="F19" s="1"/>
    </row>
    <row r="20" spans="1:6" x14ac:dyDescent="0.25">
      <c r="C20" t="s">
        <v>232</v>
      </c>
      <c r="D20" s="1"/>
      <c r="E20" s="1"/>
      <c r="F20" s="1"/>
    </row>
    <row r="21" spans="1:6" x14ac:dyDescent="0.25">
      <c r="A21" t="s">
        <v>211</v>
      </c>
      <c r="D21" s="1">
        <f>SUM(D6:D20)</f>
        <v>774.78</v>
      </c>
      <c r="E21" s="1">
        <f t="shared" ref="E21:F21" si="0">SUM(E6:E20)</f>
        <v>13391.31</v>
      </c>
      <c r="F21" s="1">
        <f t="shared" si="0"/>
        <v>33000</v>
      </c>
    </row>
    <row r="22" spans="1:6" x14ac:dyDescent="0.25">
      <c r="D22" s="1"/>
      <c r="E22" s="1"/>
      <c r="F22" s="1"/>
    </row>
    <row r="23" spans="1:6" x14ac:dyDescent="0.25">
      <c r="A23" t="s">
        <v>52</v>
      </c>
      <c r="D23" s="1"/>
      <c r="E23" s="1"/>
      <c r="F23" s="1"/>
    </row>
    <row r="24" spans="1:6" x14ac:dyDescent="0.25">
      <c r="B24" t="s">
        <v>48</v>
      </c>
      <c r="C24" t="s">
        <v>116</v>
      </c>
      <c r="D24" s="1"/>
      <c r="E24" s="1"/>
      <c r="F24" s="1"/>
    </row>
    <row r="25" spans="1:6" x14ac:dyDescent="0.25">
      <c r="C25" t="s">
        <v>119</v>
      </c>
      <c r="D25" s="1"/>
      <c r="E25" s="1"/>
      <c r="F25" s="1"/>
    </row>
    <row r="26" spans="1:6" x14ac:dyDescent="0.25">
      <c r="C26" t="s">
        <v>118</v>
      </c>
      <c r="D26" s="1"/>
      <c r="E26" s="1"/>
      <c r="F26" s="1"/>
    </row>
    <row r="27" spans="1:6" x14ac:dyDescent="0.25">
      <c r="C27" t="s">
        <v>117</v>
      </c>
      <c r="D27" s="1"/>
      <c r="E27" s="1"/>
      <c r="F27" s="1"/>
    </row>
    <row r="28" spans="1:6" x14ac:dyDescent="0.25">
      <c r="C28" t="s">
        <v>137</v>
      </c>
      <c r="D28" s="1"/>
      <c r="E28" s="1"/>
      <c r="F28" s="1"/>
    </row>
    <row r="29" spans="1:6" x14ac:dyDescent="0.25">
      <c r="B29" t="s">
        <v>39</v>
      </c>
      <c r="C29" t="s">
        <v>213</v>
      </c>
      <c r="D29" s="1"/>
      <c r="E29" s="1"/>
      <c r="F29" s="1"/>
    </row>
    <row r="30" spans="1:6" x14ac:dyDescent="0.25">
      <c r="B30" t="s">
        <v>5</v>
      </c>
      <c r="C30" t="s">
        <v>9</v>
      </c>
      <c r="D30" s="1"/>
      <c r="E30" s="1"/>
      <c r="F30" s="1"/>
    </row>
    <row r="31" spans="1:6" x14ac:dyDescent="0.25">
      <c r="C31" t="s">
        <v>209</v>
      </c>
      <c r="D31" s="1"/>
      <c r="E31" s="1"/>
      <c r="F31" s="1"/>
    </row>
    <row r="32" spans="1:6" x14ac:dyDescent="0.25">
      <c r="B32" t="s">
        <v>214</v>
      </c>
      <c r="C32" t="s">
        <v>218</v>
      </c>
      <c r="D32" s="1"/>
      <c r="E32" s="1"/>
      <c r="F32" s="1"/>
    </row>
    <row r="33" spans="2:6" x14ac:dyDescent="0.25">
      <c r="C33" t="s">
        <v>215</v>
      </c>
      <c r="D33" s="1"/>
      <c r="E33" s="1"/>
      <c r="F33" s="1"/>
    </row>
    <row r="34" spans="2:6" x14ac:dyDescent="0.25">
      <c r="C34" t="s">
        <v>216</v>
      </c>
      <c r="D34" s="1"/>
      <c r="E34" s="1"/>
      <c r="F34" s="1"/>
    </row>
    <row r="35" spans="2:6" x14ac:dyDescent="0.25">
      <c r="C35" t="s">
        <v>217</v>
      </c>
      <c r="D35" s="1"/>
      <c r="E35" s="1"/>
      <c r="F35" s="1"/>
    </row>
    <row r="36" spans="2:6" x14ac:dyDescent="0.25">
      <c r="B36" t="s">
        <v>219</v>
      </c>
      <c r="C36" t="s">
        <v>60</v>
      </c>
      <c r="D36" s="1"/>
      <c r="E36" s="1"/>
      <c r="F36" s="1"/>
    </row>
    <row r="37" spans="2:6" x14ac:dyDescent="0.25">
      <c r="C37" t="s">
        <v>226</v>
      </c>
      <c r="D37" s="1"/>
      <c r="E37" s="1"/>
      <c r="F37" s="1"/>
    </row>
    <row r="38" spans="2:6" x14ac:dyDescent="0.25">
      <c r="C38" t="s">
        <v>227</v>
      </c>
      <c r="D38" s="1"/>
      <c r="E38" s="1"/>
      <c r="F38" s="1"/>
    </row>
    <row r="39" spans="2:6" x14ac:dyDescent="0.25">
      <c r="C39" t="s">
        <v>228</v>
      </c>
      <c r="D39" s="1"/>
      <c r="E39" s="1"/>
      <c r="F39" s="1"/>
    </row>
    <row r="40" spans="2:6" x14ac:dyDescent="0.25">
      <c r="C40" t="s">
        <v>229</v>
      </c>
      <c r="D40" s="1"/>
      <c r="E40" s="1"/>
      <c r="F40" s="1"/>
    </row>
    <row r="41" spans="2:6" x14ac:dyDescent="0.25">
      <c r="C41" t="s">
        <v>230</v>
      </c>
      <c r="D41" s="1"/>
      <c r="E41" s="1"/>
      <c r="F41" s="1"/>
    </row>
    <row r="42" spans="2:6" x14ac:dyDescent="0.25">
      <c r="C42" t="s">
        <v>222</v>
      </c>
      <c r="D42" s="1"/>
      <c r="E42" s="1"/>
      <c r="F42" s="1"/>
    </row>
    <row r="43" spans="2:6" x14ac:dyDescent="0.25">
      <c r="C43" t="s">
        <v>223</v>
      </c>
      <c r="D43" s="1"/>
      <c r="E43" s="1"/>
      <c r="F43" s="1"/>
    </row>
    <row r="44" spans="2:6" x14ac:dyDescent="0.25">
      <c r="C44" t="s">
        <v>224</v>
      </c>
      <c r="D44" s="1"/>
      <c r="E44" s="1"/>
      <c r="F44" s="1"/>
    </row>
    <row r="45" spans="2:6" x14ac:dyDescent="0.25">
      <c r="C45" t="s">
        <v>225</v>
      </c>
      <c r="D45" s="1"/>
      <c r="E45" s="1"/>
      <c r="F45" s="1"/>
    </row>
    <row r="46" spans="2:6" x14ac:dyDescent="0.25">
      <c r="C46" t="s">
        <v>221</v>
      </c>
      <c r="D46" s="1"/>
      <c r="E46" s="1"/>
      <c r="F46" s="1"/>
    </row>
    <row r="47" spans="2:6" x14ac:dyDescent="0.25">
      <c r="C47" t="s">
        <v>220</v>
      </c>
      <c r="D47" s="1"/>
      <c r="E47" s="1"/>
      <c r="F47" s="1"/>
    </row>
    <row r="48" spans="2:6" x14ac:dyDescent="0.25">
      <c r="B48" t="s">
        <v>231</v>
      </c>
      <c r="C48" t="s">
        <v>61</v>
      </c>
      <c r="D48" s="1"/>
      <c r="E48" s="1"/>
      <c r="F48" s="1"/>
    </row>
    <row r="49" spans="1:6" x14ac:dyDescent="0.25">
      <c r="C49" t="s">
        <v>60</v>
      </c>
      <c r="D49" s="1"/>
      <c r="E49" s="1"/>
      <c r="F49" s="1"/>
    </row>
    <row r="50" spans="1:6" x14ac:dyDescent="0.25">
      <c r="C50" t="s">
        <v>123</v>
      </c>
      <c r="D50" s="1"/>
      <c r="E50" s="1"/>
      <c r="F50" s="1"/>
    </row>
    <row r="51" spans="1:6" x14ac:dyDescent="0.25">
      <c r="A51" t="s">
        <v>53</v>
      </c>
      <c r="D51" s="1">
        <f>SUM(D24:D50)</f>
        <v>0</v>
      </c>
      <c r="E51" s="1">
        <f t="shared" ref="E51:F51" si="1">SUM(E24:E50)</f>
        <v>0</v>
      </c>
      <c r="F51" s="1">
        <f t="shared" si="1"/>
        <v>0</v>
      </c>
    </row>
    <row r="52" spans="1:6" x14ac:dyDescent="0.25">
      <c r="D52" s="1"/>
      <c r="E52" s="1"/>
      <c r="F52" s="1"/>
    </row>
    <row r="53" spans="1:6" x14ac:dyDescent="0.25">
      <c r="A53" s="3" t="s">
        <v>88</v>
      </c>
      <c r="B53" s="3"/>
      <c r="C53" s="3"/>
      <c r="D53" s="1">
        <f>SUM(D21-D51)</f>
        <v>774.78</v>
      </c>
      <c r="E53" s="1">
        <f t="shared" ref="E53:F53" si="2">SUM(E21-E51)</f>
        <v>13391.31</v>
      </c>
      <c r="F53" s="1">
        <f t="shared" si="2"/>
        <v>33000</v>
      </c>
    </row>
  </sheetData>
  <sortState ref="C36:C47">
    <sortCondition ref="C36:C47"/>
  </sortState>
  <mergeCells count="2">
    <mergeCell ref="A1:F1"/>
    <mergeCell ref="A2:F2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8"/>
  <sheetViews>
    <sheetView workbookViewId="0">
      <selection activeCell="B15" sqref="B15"/>
    </sheetView>
  </sheetViews>
  <sheetFormatPr defaultRowHeight="15" x14ac:dyDescent="0.25"/>
  <cols>
    <col min="1" max="1" width="3.5703125" customWidth="1"/>
    <col min="2" max="2" width="20.140625" customWidth="1"/>
    <col min="3" max="3" width="20.42578125" customWidth="1"/>
    <col min="4" max="5" width="17.28515625" customWidth="1"/>
  </cols>
  <sheetData>
    <row r="1" spans="1:12" ht="40.5" customHeight="1" x14ac:dyDescent="0.25">
      <c r="A1" s="12" t="s">
        <v>146</v>
      </c>
      <c r="B1" s="12"/>
      <c r="C1" s="12"/>
      <c r="D1" s="12"/>
      <c r="E1" s="12"/>
    </row>
    <row r="2" spans="1:12" ht="24" customHeight="1" x14ac:dyDescent="0.25">
      <c r="A2" s="26" t="s">
        <v>143</v>
      </c>
      <c r="B2" s="26"/>
      <c r="C2" s="26"/>
      <c r="D2" s="26"/>
      <c r="E2" s="26"/>
      <c r="F2" s="6"/>
      <c r="G2" s="6"/>
      <c r="H2" s="6"/>
      <c r="I2" s="6"/>
      <c r="J2" s="6"/>
      <c r="K2" s="6"/>
      <c r="L2" s="6"/>
    </row>
    <row r="3" spans="1:12" ht="20.25" customHeight="1" x14ac:dyDescent="0.25">
      <c r="A3" s="13" t="s">
        <v>175</v>
      </c>
      <c r="B3" s="15"/>
      <c r="C3" s="14"/>
      <c r="D3" s="10" t="s">
        <v>141</v>
      </c>
      <c r="E3" s="10" t="s">
        <v>140</v>
      </c>
      <c r="F3" s="6"/>
      <c r="G3" s="6"/>
      <c r="H3" s="6"/>
      <c r="I3" s="6"/>
      <c r="J3" s="6"/>
      <c r="K3" s="6"/>
      <c r="L3" s="6"/>
    </row>
    <row r="4" spans="1:12" x14ac:dyDescent="0.25">
      <c r="A4" s="3" t="s">
        <v>86</v>
      </c>
      <c r="B4" s="3"/>
      <c r="D4" s="1">
        <v>1135.68</v>
      </c>
      <c r="E4" s="1">
        <v>2833.57</v>
      </c>
    </row>
    <row r="5" spans="1:12" x14ac:dyDescent="0.25">
      <c r="A5" t="s">
        <v>50</v>
      </c>
      <c r="B5" s="3"/>
      <c r="D5" s="1"/>
      <c r="E5" s="1"/>
    </row>
    <row r="6" spans="1:12" x14ac:dyDescent="0.25">
      <c r="B6" t="s">
        <v>23</v>
      </c>
      <c r="C6" t="s">
        <v>64</v>
      </c>
      <c r="D6" s="1"/>
      <c r="E6" s="1"/>
    </row>
    <row r="7" spans="1:12" x14ac:dyDescent="0.25">
      <c r="C7" t="s">
        <v>68</v>
      </c>
      <c r="D7" s="1"/>
      <c r="E7" s="1"/>
    </row>
    <row r="8" spans="1:12" x14ac:dyDescent="0.25">
      <c r="B8" t="s">
        <v>32</v>
      </c>
      <c r="C8" t="s">
        <v>62</v>
      </c>
      <c r="D8" s="1"/>
      <c r="E8" s="1"/>
    </row>
    <row r="9" spans="1:12" x14ac:dyDescent="0.25">
      <c r="C9" t="s">
        <v>63</v>
      </c>
      <c r="D9" s="1"/>
      <c r="E9" s="1"/>
    </row>
    <row r="10" spans="1:12" x14ac:dyDescent="0.25">
      <c r="C10" t="s">
        <v>57</v>
      </c>
      <c r="D10" s="1"/>
      <c r="E10" s="1"/>
    </row>
    <row r="11" spans="1:12" x14ac:dyDescent="0.25">
      <c r="C11" t="s">
        <v>29</v>
      </c>
      <c r="D11" s="1"/>
      <c r="E11" s="1"/>
    </row>
    <row r="12" spans="1:12" x14ac:dyDescent="0.25">
      <c r="C12" t="s">
        <v>24</v>
      </c>
      <c r="D12" s="1"/>
      <c r="E12" s="1"/>
    </row>
    <row r="13" spans="1:12" x14ac:dyDescent="0.25">
      <c r="B13" t="s">
        <v>9</v>
      </c>
      <c r="D13" s="1"/>
      <c r="E13" s="1"/>
    </row>
    <row r="14" spans="1:12" x14ac:dyDescent="0.25">
      <c r="B14" t="s">
        <v>206</v>
      </c>
      <c r="D14" s="1"/>
      <c r="E14" s="1"/>
    </row>
    <row r="15" spans="1:12" x14ac:dyDescent="0.25">
      <c r="B15" t="s">
        <v>263</v>
      </c>
      <c r="D15" s="1"/>
      <c r="E15" s="1"/>
    </row>
    <row r="16" spans="1:12" x14ac:dyDescent="0.25">
      <c r="B16" t="s">
        <v>65</v>
      </c>
      <c r="C16" t="s">
        <v>66</v>
      </c>
      <c r="D16" s="1"/>
      <c r="E16" s="1"/>
    </row>
    <row r="17" spans="1:5" x14ac:dyDescent="0.25">
      <c r="C17" t="s">
        <v>67</v>
      </c>
      <c r="D17" s="1"/>
      <c r="E17" s="1"/>
    </row>
    <row r="18" spans="1:5" x14ac:dyDescent="0.25">
      <c r="C18" t="s">
        <v>69</v>
      </c>
      <c r="D18" s="1"/>
      <c r="E18" s="1"/>
    </row>
    <row r="19" spans="1:5" x14ac:dyDescent="0.25">
      <c r="A19" t="s">
        <v>211</v>
      </c>
      <c r="D19" s="1">
        <f>SUM(D4:D18)</f>
        <v>1135.68</v>
      </c>
      <c r="E19" s="1">
        <f>SUM(E4:E18)</f>
        <v>2833.57</v>
      </c>
    </row>
    <row r="20" spans="1:5" x14ac:dyDescent="0.25">
      <c r="D20" s="1"/>
      <c r="E20" s="1"/>
    </row>
    <row r="21" spans="1:5" x14ac:dyDescent="0.25">
      <c r="A21" t="s">
        <v>52</v>
      </c>
      <c r="D21" s="1"/>
      <c r="E21" s="1"/>
    </row>
    <row r="22" spans="1:5" x14ac:dyDescent="0.25">
      <c r="B22" t="s">
        <v>48</v>
      </c>
      <c r="C22" t="s">
        <v>70</v>
      </c>
      <c r="D22" s="1"/>
      <c r="E22" s="1"/>
    </row>
    <row r="23" spans="1:5" x14ac:dyDescent="0.25">
      <c r="C23" t="s">
        <v>41</v>
      </c>
      <c r="D23" s="1"/>
      <c r="E23" s="1"/>
    </row>
    <row r="24" spans="1:5" x14ac:dyDescent="0.25">
      <c r="C24" t="s">
        <v>33</v>
      </c>
      <c r="D24" s="1"/>
      <c r="E24" s="1"/>
    </row>
    <row r="25" spans="1:5" x14ac:dyDescent="0.25">
      <c r="C25" t="s">
        <v>69</v>
      </c>
      <c r="D25" s="1"/>
      <c r="E25" s="1"/>
    </row>
    <row r="26" spans="1:5" x14ac:dyDescent="0.25">
      <c r="C26" t="s">
        <v>145</v>
      </c>
      <c r="D26" s="1"/>
      <c r="E26" s="1"/>
    </row>
    <row r="27" spans="1:5" x14ac:dyDescent="0.25">
      <c r="B27" t="s">
        <v>32</v>
      </c>
      <c r="C27" t="s">
        <v>62</v>
      </c>
      <c r="D27" s="1"/>
      <c r="E27" s="1"/>
    </row>
    <row r="28" spans="1:5" x14ac:dyDescent="0.25">
      <c r="B28" t="s">
        <v>7</v>
      </c>
      <c r="C28" t="s">
        <v>71</v>
      </c>
      <c r="D28" s="1"/>
      <c r="E28" s="1"/>
    </row>
    <row r="29" spans="1:5" x14ac:dyDescent="0.25">
      <c r="C29" t="s">
        <v>78</v>
      </c>
      <c r="D29" s="1"/>
      <c r="E29" s="1"/>
    </row>
    <row r="30" spans="1:5" x14ac:dyDescent="0.25">
      <c r="C30" t="s">
        <v>72</v>
      </c>
      <c r="D30" s="1"/>
      <c r="E30" s="1"/>
    </row>
    <row r="31" spans="1:5" x14ac:dyDescent="0.25">
      <c r="C31" t="s">
        <v>233</v>
      </c>
      <c r="D31" s="1"/>
      <c r="E31" s="1"/>
    </row>
    <row r="32" spans="1:5" x14ac:dyDescent="0.25">
      <c r="C32" t="s">
        <v>54</v>
      </c>
      <c r="D32" s="1"/>
      <c r="E32" s="1"/>
    </row>
    <row r="33" spans="1:5" x14ac:dyDescent="0.25">
      <c r="C33" t="s">
        <v>73</v>
      </c>
      <c r="D33" s="1"/>
      <c r="E33" s="1"/>
    </row>
    <row r="34" spans="1:5" x14ac:dyDescent="0.25">
      <c r="B34" t="s">
        <v>234</v>
      </c>
      <c r="D34" s="1"/>
      <c r="E34" s="1"/>
    </row>
    <row r="35" spans="1:5" x14ac:dyDescent="0.25">
      <c r="B35" t="s">
        <v>262</v>
      </c>
      <c r="D35" s="1"/>
      <c r="E35" s="1"/>
    </row>
    <row r="36" spans="1:5" x14ac:dyDescent="0.25">
      <c r="B36" t="s">
        <v>65</v>
      </c>
      <c r="C36" t="s">
        <v>66</v>
      </c>
      <c r="D36" s="1"/>
      <c r="E36" s="1"/>
    </row>
    <row r="37" spans="1:5" x14ac:dyDescent="0.25">
      <c r="C37" t="s">
        <v>67</v>
      </c>
      <c r="D37" s="1"/>
      <c r="E37" s="1"/>
    </row>
    <row r="38" spans="1:5" x14ac:dyDescent="0.25">
      <c r="C38" t="s">
        <v>160</v>
      </c>
      <c r="D38" s="1"/>
      <c r="E38" s="1"/>
    </row>
    <row r="39" spans="1:5" x14ac:dyDescent="0.25">
      <c r="C39" t="s">
        <v>75</v>
      </c>
      <c r="D39" s="1"/>
      <c r="E39" s="1"/>
    </row>
    <row r="40" spans="1:5" x14ac:dyDescent="0.25">
      <c r="C40" t="s">
        <v>74</v>
      </c>
      <c r="D40" s="1"/>
      <c r="E40" s="1"/>
    </row>
    <row r="41" spans="1:5" x14ac:dyDescent="0.25">
      <c r="B41" t="s">
        <v>235</v>
      </c>
      <c r="D41" s="1"/>
      <c r="E41" s="1"/>
    </row>
    <row r="42" spans="1:5" x14ac:dyDescent="0.25">
      <c r="B42" t="s">
        <v>144</v>
      </c>
      <c r="C42" t="s">
        <v>76</v>
      </c>
      <c r="D42" s="1"/>
      <c r="E42" s="1"/>
    </row>
    <row r="43" spans="1:5" x14ac:dyDescent="0.25">
      <c r="C43" t="s">
        <v>77</v>
      </c>
      <c r="D43" s="1"/>
      <c r="E43" s="1"/>
    </row>
    <row r="44" spans="1:5" x14ac:dyDescent="0.25">
      <c r="D44" s="1"/>
      <c r="E44" s="1"/>
    </row>
    <row r="45" spans="1:5" x14ac:dyDescent="0.25">
      <c r="A45" t="s">
        <v>53</v>
      </c>
      <c r="D45" s="1">
        <f>SUM(D22:D43)</f>
        <v>0</v>
      </c>
      <c r="E45" s="1">
        <f>SUM(E22:E43)</f>
        <v>0</v>
      </c>
    </row>
    <row r="46" spans="1:5" x14ac:dyDescent="0.25">
      <c r="D46" s="1"/>
      <c r="E46" s="1"/>
    </row>
    <row r="47" spans="1:5" x14ac:dyDescent="0.25">
      <c r="A47" s="3" t="s">
        <v>88</v>
      </c>
      <c r="D47" s="1">
        <f>SUM(D19-D45)</f>
        <v>1135.68</v>
      </c>
      <c r="E47" s="1">
        <f>SUM(E19-E45)</f>
        <v>2833.57</v>
      </c>
    </row>
    <row r="48" spans="1:5" x14ac:dyDescent="0.25">
      <c r="D48" s="1"/>
      <c r="E48" s="1"/>
    </row>
    <row r="49" spans="4:5" x14ac:dyDescent="0.25">
      <c r="D49" s="1"/>
      <c r="E49" s="1"/>
    </row>
    <row r="50" spans="4:5" x14ac:dyDescent="0.25">
      <c r="D50" s="1"/>
      <c r="E50" s="1"/>
    </row>
    <row r="51" spans="4:5" x14ac:dyDescent="0.25">
      <c r="D51" s="1"/>
      <c r="E51" s="1"/>
    </row>
    <row r="52" spans="4:5" x14ac:dyDescent="0.25">
      <c r="D52" s="1"/>
      <c r="E52" s="1"/>
    </row>
    <row r="53" spans="4:5" x14ac:dyDescent="0.25">
      <c r="D53" s="1"/>
      <c r="E53" s="1"/>
    </row>
    <row r="54" spans="4:5" x14ac:dyDescent="0.25">
      <c r="D54" s="1"/>
      <c r="E54" s="1"/>
    </row>
    <row r="55" spans="4:5" x14ac:dyDescent="0.25">
      <c r="D55" s="1"/>
      <c r="E55" s="1"/>
    </row>
    <row r="56" spans="4:5" x14ac:dyDescent="0.25">
      <c r="D56" s="1"/>
      <c r="E56" s="1"/>
    </row>
    <row r="57" spans="4:5" x14ac:dyDescent="0.25">
      <c r="D57" s="1"/>
      <c r="E57" s="1"/>
    </row>
    <row r="58" spans="4:5" x14ac:dyDescent="0.25">
      <c r="D58" s="1"/>
      <c r="E58" s="1"/>
    </row>
    <row r="59" spans="4:5" x14ac:dyDescent="0.25">
      <c r="D59" s="1"/>
      <c r="E59" s="1"/>
    </row>
    <row r="60" spans="4:5" x14ac:dyDescent="0.25">
      <c r="D60" s="1"/>
      <c r="E60" s="1"/>
    </row>
    <row r="61" spans="4:5" x14ac:dyDescent="0.25">
      <c r="D61" s="1"/>
      <c r="E61" s="1"/>
    </row>
    <row r="62" spans="4:5" x14ac:dyDescent="0.25">
      <c r="D62" s="1"/>
      <c r="E62" s="1"/>
    </row>
    <row r="63" spans="4:5" x14ac:dyDescent="0.25">
      <c r="D63" s="1"/>
      <c r="E63" s="1"/>
    </row>
    <row r="64" spans="4:5" x14ac:dyDescent="0.25">
      <c r="D64" s="1"/>
      <c r="E64" s="1"/>
    </row>
    <row r="65" spans="4:5" x14ac:dyDescent="0.25">
      <c r="D65" s="1"/>
      <c r="E65" s="1"/>
    </row>
    <row r="66" spans="4:5" x14ac:dyDescent="0.25">
      <c r="D66" s="1"/>
      <c r="E66" s="1"/>
    </row>
    <row r="67" spans="4:5" x14ac:dyDescent="0.25">
      <c r="D67" s="1"/>
      <c r="E67" s="1"/>
    </row>
    <row r="68" spans="4:5" x14ac:dyDescent="0.25">
      <c r="D68" s="1"/>
      <c r="E68" s="1"/>
    </row>
  </sheetData>
  <sortState ref="C36:C40">
    <sortCondition ref="C36:C40"/>
  </sortState>
  <mergeCells count="3">
    <mergeCell ref="A1:E1"/>
    <mergeCell ref="A2:E2"/>
    <mergeCell ref="A3:C3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workbookViewId="0">
      <selection activeCell="A23" sqref="A23"/>
    </sheetView>
  </sheetViews>
  <sheetFormatPr defaultRowHeight="15" x14ac:dyDescent="0.25"/>
  <cols>
    <col min="1" max="1" width="4" customWidth="1"/>
    <col min="2" max="2" width="18.7109375" customWidth="1"/>
    <col min="3" max="3" width="28.7109375" customWidth="1"/>
    <col min="4" max="6" width="17.28515625" customWidth="1"/>
  </cols>
  <sheetData>
    <row r="1" spans="1:6" ht="40.5" customHeight="1" x14ac:dyDescent="0.25">
      <c r="A1" s="12" t="s">
        <v>180</v>
      </c>
      <c r="B1" s="12"/>
      <c r="C1" s="12"/>
      <c r="D1" s="12"/>
      <c r="E1" s="12"/>
      <c r="F1" s="12"/>
    </row>
    <row r="2" spans="1:6" ht="24" customHeight="1" x14ac:dyDescent="0.25">
      <c r="A2" s="21" t="s">
        <v>176</v>
      </c>
      <c r="B2" s="27"/>
      <c r="C2" s="22"/>
      <c r="D2" s="23" t="s">
        <v>157</v>
      </c>
      <c r="E2" s="23" t="s">
        <v>171</v>
      </c>
      <c r="F2" s="25" t="s">
        <v>173</v>
      </c>
    </row>
    <row r="3" spans="1:6" ht="23.25" customHeight="1" x14ac:dyDescent="0.25">
      <c r="A3" s="13" t="s">
        <v>8</v>
      </c>
      <c r="B3" s="15"/>
      <c r="C3" s="14"/>
      <c r="D3" s="10" t="s">
        <v>36</v>
      </c>
      <c r="E3" s="11" t="s">
        <v>172</v>
      </c>
      <c r="F3" s="11" t="s">
        <v>174</v>
      </c>
    </row>
    <row r="4" spans="1:6" x14ac:dyDescent="0.25">
      <c r="A4" s="3" t="s">
        <v>86</v>
      </c>
      <c r="B4" s="3"/>
      <c r="C4" s="3"/>
      <c r="D4" s="8">
        <v>18589.580000000002</v>
      </c>
      <c r="E4" s="8">
        <v>1697.82</v>
      </c>
      <c r="F4" s="8">
        <v>1227.82</v>
      </c>
    </row>
    <row r="5" spans="1:6" x14ac:dyDescent="0.25">
      <c r="A5" s="9" t="s">
        <v>50</v>
      </c>
      <c r="B5" s="3"/>
      <c r="C5" s="3"/>
      <c r="D5" s="1"/>
      <c r="E5" s="1"/>
      <c r="F5" s="1"/>
    </row>
    <row r="6" spans="1:6" x14ac:dyDescent="0.25">
      <c r="B6" t="s">
        <v>32</v>
      </c>
      <c r="C6" t="s">
        <v>24</v>
      </c>
      <c r="D6" s="1"/>
      <c r="E6" s="1"/>
      <c r="F6" s="1"/>
    </row>
    <row r="7" spans="1:6" x14ac:dyDescent="0.25">
      <c r="C7" t="s">
        <v>204</v>
      </c>
      <c r="D7" s="1"/>
      <c r="E7" s="1"/>
      <c r="F7" s="1"/>
    </row>
    <row r="8" spans="1:6" x14ac:dyDescent="0.25">
      <c r="B8" t="s">
        <v>39</v>
      </c>
      <c r="C8" t="s">
        <v>160</v>
      </c>
      <c r="D8" s="1"/>
      <c r="E8" s="1"/>
      <c r="F8" s="1"/>
    </row>
    <row r="9" spans="1:6" x14ac:dyDescent="0.25">
      <c r="C9" t="s">
        <v>152</v>
      </c>
      <c r="D9" s="1"/>
      <c r="E9" s="1"/>
      <c r="F9" s="1"/>
    </row>
    <row r="10" spans="1:6" x14ac:dyDescent="0.25">
      <c r="B10" t="s">
        <v>135</v>
      </c>
      <c r="C10" t="s">
        <v>165</v>
      </c>
      <c r="D10" s="1"/>
      <c r="E10" s="1"/>
      <c r="F10" s="1"/>
    </row>
    <row r="11" spans="1:6" x14ac:dyDescent="0.25">
      <c r="C11" t="s">
        <v>236</v>
      </c>
      <c r="D11" s="1"/>
      <c r="E11" s="1"/>
      <c r="F11" s="1"/>
    </row>
    <row r="12" spans="1:6" x14ac:dyDescent="0.25">
      <c r="C12" t="s">
        <v>164</v>
      </c>
      <c r="D12" s="1"/>
      <c r="E12" s="1"/>
      <c r="F12" s="1"/>
    </row>
    <row r="13" spans="1:6" x14ac:dyDescent="0.25">
      <c r="C13" t="s">
        <v>163</v>
      </c>
      <c r="D13" s="1"/>
      <c r="E13" s="1"/>
      <c r="F13" s="1"/>
    </row>
    <row r="14" spans="1:6" x14ac:dyDescent="0.25">
      <c r="C14" t="s">
        <v>153</v>
      </c>
      <c r="D14" s="1"/>
      <c r="E14" s="1"/>
      <c r="F14" s="1"/>
    </row>
    <row r="15" spans="1:6" x14ac:dyDescent="0.25">
      <c r="C15" t="s">
        <v>161</v>
      </c>
      <c r="D15" s="1"/>
      <c r="E15" s="1"/>
      <c r="F15" s="1"/>
    </row>
    <row r="16" spans="1:6" x14ac:dyDescent="0.25">
      <c r="C16" t="s">
        <v>159</v>
      </c>
      <c r="D16" s="1"/>
      <c r="E16" s="1"/>
      <c r="F16" s="1"/>
    </row>
    <row r="17" spans="1:6" x14ac:dyDescent="0.25">
      <c r="C17" t="s">
        <v>158</v>
      </c>
      <c r="D17" s="1"/>
      <c r="E17" s="1"/>
      <c r="F17" s="1"/>
    </row>
    <row r="18" spans="1:6" x14ac:dyDescent="0.25">
      <c r="C18" t="s">
        <v>162</v>
      </c>
      <c r="D18" s="1"/>
      <c r="E18" s="1"/>
      <c r="F18" s="1"/>
    </row>
    <row r="19" spans="1:6" x14ac:dyDescent="0.25">
      <c r="C19" t="s">
        <v>166</v>
      </c>
      <c r="D19" s="1"/>
      <c r="E19" s="1"/>
      <c r="F19" s="1"/>
    </row>
    <row r="20" spans="1:6" x14ac:dyDescent="0.25">
      <c r="C20" t="s">
        <v>237</v>
      </c>
      <c r="D20" s="1"/>
      <c r="E20" s="1"/>
      <c r="F20" s="1"/>
    </row>
    <row r="21" spans="1:6" x14ac:dyDescent="0.25">
      <c r="B21" t="s">
        <v>206</v>
      </c>
      <c r="D21" s="1"/>
      <c r="E21" s="1"/>
      <c r="F21" s="1"/>
    </row>
    <row r="22" spans="1:6" x14ac:dyDescent="0.25">
      <c r="B22" t="s">
        <v>238</v>
      </c>
      <c r="C22" t="s">
        <v>239</v>
      </c>
      <c r="D22" s="1"/>
      <c r="E22" s="1"/>
      <c r="F22" s="1"/>
    </row>
    <row r="23" spans="1:6" x14ac:dyDescent="0.25">
      <c r="A23" t="s">
        <v>211</v>
      </c>
      <c r="D23" s="1">
        <f>SUM(D4:D22)</f>
        <v>18589.580000000002</v>
      </c>
      <c r="E23" s="1">
        <f t="shared" ref="E23:F23" si="0">SUM(E4:E22)</f>
        <v>1697.82</v>
      </c>
      <c r="F23" s="1">
        <f t="shared" si="0"/>
        <v>1227.82</v>
      </c>
    </row>
    <row r="24" spans="1:6" x14ac:dyDescent="0.25">
      <c r="D24" s="1"/>
      <c r="E24" s="1"/>
      <c r="F24" s="1"/>
    </row>
    <row r="25" spans="1:6" x14ac:dyDescent="0.25">
      <c r="A25" s="9" t="s">
        <v>52</v>
      </c>
      <c r="B25" s="3"/>
      <c r="C25" s="3"/>
      <c r="D25" s="1"/>
      <c r="E25" s="1"/>
      <c r="F25" s="1"/>
    </row>
    <row r="26" spans="1:6" x14ac:dyDescent="0.25">
      <c r="B26" t="s">
        <v>48</v>
      </c>
      <c r="C26" t="s">
        <v>145</v>
      </c>
      <c r="D26" s="1"/>
      <c r="E26" s="1"/>
      <c r="F26" s="1"/>
    </row>
    <row r="27" spans="1:6" x14ac:dyDescent="0.25">
      <c r="B27" t="s">
        <v>132</v>
      </c>
      <c r="C27" t="s">
        <v>168</v>
      </c>
      <c r="D27" s="1"/>
      <c r="E27" s="1"/>
      <c r="F27" s="1"/>
    </row>
    <row r="28" spans="1:6" x14ac:dyDescent="0.25">
      <c r="B28" t="s">
        <v>7</v>
      </c>
      <c r="C28" t="s">
        <v>167</v>
      </c>
      <c r="D28" s="1"/>
      <c r="E28" s="1"/>
      <c r="F28" s="1"/>
    </row>
    <row r="29" spans="1:6" x14ac:dyDescent="0.25">
      <c r="C29" t="s">
        <v>169</v>
      </c>
      <c r="D29" s="1"/>
      <c r="E29" s="1"/>
      <c r="F29" s="1"/>
    </row>
    <row r="30" spans="1:6" x14ac:dyDescent="0.25">
      <c r="C30" t="s">
        <v>54</v>
      </c>
      <c r="D30" s="1"/>
      <c r="E30" s="1"/>
      <c r="F30" s="1"/>
    </row>
    <row r="31" spans="1:6" x14ac:dyDescent="0.25">
      <c r="B31" t="s">
        <v>39</v>
      </c>
      <c r="C31" t="s">
        <v>244</v>
      </c>
      <c r="D31" s="1"/>
      <c r="E31" s="1"/>
      <c r="F31" s="1"/>
    </row>
    <row r="32" spans="1:6" x14ac:dyDescent="0.25">
      <c r="C32" t="s">
        <v>160</v>
      </c>
      <c r="D32" s="1"/>
      <c r="E32" s="1"/>
      <c r="F32" s="1"/>
    </row>
    <row r="33" spans="2:6" x14ac:dyDescent="0.25">
      <c r="C33" t="s">
        <v>152</v>
      </c>
      <c r="D33" s="1"/>
      <c r="E33" s="1"/>
      <c r="F33" s="1"/>
    </row>
    <row r="34" spans="2:6" x14ac:dyDescent="0.25">
      <c r="B34" t="s">
        <v>135</v>
      </c>
      <c r="C34" t="s">
        <v>165</v>
      </c>
      <c r="D34" s="1"/>
      <c r="E34" s="1"/>
      <c r="F34" s="1"/>
    </row>
    <row r="35" spans="2:6" x14ac:dyDescent="0.25">
      <c r="C35" t="s">
        <v>236</v>
      </c>
      <c r="D35" s="1"/>
      <c r="E35" s="1"/>
      <c r="F35" s="1"/>
    </row>
    <row r="36" spans="2:6" x14ac:dyDescent="0.25">
      <c r="C36" t="s">
        <v>164</v>
      </c>
      <c r="D36" s="1"/>
      <c r="E36" s="1"/>
      <c r="F36" s="1"/>
    </row>
    <row r="37" spans="2:6" x14ac:dyDescent="0.25">
      <c r="C37" t="s">
        <v>163</v>
      </c>
      <c r="D37" s="1"/>
      <c r="E37" s="1"/>
      <c r="F37" s="1"/>
    </row>
    <row r="38" spans="2:6" x14ac:dyDescent="0.25">
      <c r="C38" t="s">
        <v>161</v>
      </c>
      <c r="D38" s="1"/>
      <c r="E38" s="1"/>
      <c r="F38" s="1"/>
    </row>
    <row r="39" spans="2:6" x14ac:dyDescent="0.25">
      <c r="C39" t="s">
        <v>159</v>
      </c>
      <c r="D39" s="1"/>
      <c r="E39" s="1"/>
      <c r="F39" s="1"/>
    </row>
    <row r="40" spans="2:6" x14ac:dyDescent="0.25">
      <c r="C40" t="s">
        <v>158</v>
      </c>
      <c r="D40" s="1"/>
      <c r="E40" s="1"/>
      <c r="F40" s="1"/>
    </row>
    <row r="41" spans="2:6" x14ac:dyDescent="0.25">
      <c r="C41" t="s">
        <v>162</v>
      </c>
      <c r="D41" s="1"/>
      <c r="E41" s="1"/>
      <c r="F41" s="1"/>
    </row>
    <row r="42" spans="2:6" x14ac:dyDescent="0.25">
      <c r="C42" t="s">
        <v>166</v>
      </c>
      <c r="D42" s="1"/>
      <c r="E42" s="1"/>
      <c r="F42" s="1"/>
    </row>
    <row r="43" spans="2:6" x14ac:dyDescent="0.25">
      <c r="C43" t="s">
        <v>237</v>
      </c>
      <c r="D43" s="1"/>
      <c r="E43" s="1"/>
      <c r="F43" s="1"/>
    </row>
    <row r="44" spans="2:6" x14ac:dyDescent="0.25">
      <c r="B44" t="s">
        <v>240</v>
      </c>
      <c r="C44" t="s">
        <v>242</v>
      </c>
      <c r="D44" s="1"/>
      <c r="E44" s="1"/>
      <c r="F44" s="1"/>
    </row>
    <row r="45" spans="2:6" x14ac:dyDescent="0.25">
      <c r="C45" t="s">
        <v>243</v>
      </c>
      <c r="D45" s="1"/>
      <c r="E45" s="1"/>
      <c r="F45" s="1"/>
    </row>
    <row r="46" spans="2:6" x14ac:dyDescent="0.25">
      <c r="C46" t="s">
        <v>206</v>
      </c>
      <c r="D46" s="1"/>
      <c r="E46" s="1"/>
      <c r="F46" s="1"/>
    </row>
    <row r="47" spans="2:6" x14ac:dyDescent="0.25">
      <c r="C47" t="s">
        <v>241</v>
      </c>
      <c r="D47" s="1"/>
      <c r="E47" s="1"/>
      <c r="F47" s="1"/>
    </row>
    <row r="48" spans="2:6" x14ac:dyDescent="0.25">
      <c r="B48" t="s">
        <v>69</v>
      </c>
      <c r="C48" t="s">
        <v>170</v>
      </c>
      <c r="D48" s="1"/>
      <c r="E48" s="1"/>
      <c r="F48" s="1"/>
    </row>
    <row r="49" spans="1:6" x14ac:dyDescent="0.25">
      <c r="B49" t="s">
        <v>206</v>
      </c>
      <c r="C49" t="s">
        <v>245</v>
      </c>
      <c r="D49" s="1"/>
      <c r="E49" s="1"/>
      <c r="F49" s="1"/>
    </row>
    <row r="50" spans="1:6" x14ac:dyDescent="0.25">
      <c r="C50" t="s">
        <v>247</v>
      </c>
      <c r="D50" s="1"/>
      <c r="E50" s="1"/>
      <c r="F50" s="1"/>
    </row>
    <row r="51" spans="1:6" x14ac:dyDescent="0.25">
      <c r="C51" t="s">
        <v>246</v>
      </c>
      <c r="D51" s="1"/>
      <c r="E51" s="1"/>
      <c r="F51" s="1"/>
    </row>
    <row r="52" spans="1:6" x14ac:dyDescent="0.25">
      <c r="A52" t="s">
        <v>53</v>
      </c>
      <c r="D52" s="1">
        <f>SUM(D26:D51)</f>
        <v>0</v>
      </c>
      <c r="E52" s="1">
        <f t="shared" ref="E52:F52" si="1">SUM(E26:E51)</f>
        <v>0</v>
      </c>
      <c r="F52" s="1">
        <f t="shared" si="1"/>
        <v>0</v>
      </c>
    </row>
    <row r="53" spans="1:6" x14ac:dyDescent="0.25">
      <c r="D53" s="1"/>
      <c r="E53" s="1"/>
      <c r="F53" s="1"/>
    </row>
    <row r="54" spans="1:6" x14ac:dyDescent="0.25">
      <c r="A54" s="3" t="s">
        <v>88</v>
      </c>
      <c r="D54" s="1">
        <f>SUM(D23-D52)</f>
        <v>18589.580000000002</v>
      </c>
      <c r="E54" s="1">
        <f t="shared" ref="E54:F54" si="2">SUM(E23-E52)</f>
        <v>1697.82</v>
      </c>
      <c r="F54" s="1">
        <f t="shared" si="2"/>
        <v>1227.82</v>
      </c>
    </row>
    <row r="55" spans="1:6" x14ac:dyDescent="0.25">
      <c r="D55" s="1"/>
      <c r="E55" s="1"/>
      <c r="F55" s="1"/>
    </row>
    <row r="56" spans="1:6" x14ac:dyDescent="0.25">
      <c r="D56" s="1"/>
      <c r="E56" s="1"/>
      <c r="F56" s="1"/>
    </row>
    <row r="57" spans="1:6" x14ac:dyDescent="0.25">
      <c r="D57" s="1"/>
      <c r="E57" s="1"/>
      <c r="F57" s="1"/>
    </row>
    <row r="58" spans="1:6" x14ac:dyDescent="0.25">
      <c r="D58" s="1"/>
      <c r="E58" s="1"/>
      <c r="F58" s="1"/>
    </row>
  </sheetData>
  <sortState ref="C42:C45">
    <sortCondition ref="C42:C45"/>
  </sortState>
  <mergeCells count="3">
    <mergeCell ref="A3:C3"/>
    <mergeCell ref="A1:F1"/>
    <mergeCell ref="A2:C2"/>
  </mergeCells>
  <printOptions horizontalCentered="1"/>
  <pageMargins left="0.7" right="0.7" top="0.75" bottom="0.75" header="0.3" footer="0.3"/>
  <pageSetup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A9" sqref="A9"/>
    </sheetView>
  </sheetViews>
  <sheetFormatPr defaultRowHeight="15" x14ac:dyDescent="0.25"/>
  <cols>
    <col min="1" max="1" width="4" customWidth="1"/>
    <col min="2" max="2" width="18.7109375" customWidth="1"/>
    <col min="3" max="3" width="26" customWidth="1"/>
    <col min="4" max="6" width="16.85546875" customWidth="1"/>
  </cols>
  <sheetData>
    <row r="1" spans="1:6" ht="40.5" customHeight="1" x14ac:dyDescent="0.25">
      <c r="A1" s="12" t="s">
        <v>181</v>
      </c>
      <c r="B1" s="12"/>
      <c r="C1" s="12"/>
      <c r="D1" s="12"/>
      <c r="E1" s="12"/>
      <c r="F1" s="12"/>
    </row>
    <row r="2" spans="1:6" ht="24" customHeight="1" x14ac:dyDescent="0.25">
      <c r="A2" s="21" t="s">
        <v>176</v>
      </c>
      <c r="B2" s="27"/>
      <c r="C2" s="22"/>
      <c r="D2" s="31" t="s">
        <v>149</v>
      </c>
      <c r="E2" s="31" t="s">
        <v>150</v>
      </c>
      <c r="F2" s="32" t="s">
        <v>151</v>
      </c>
    </row>
    <row r="3" spans="1:6" ht="31.5" customHeight="1" x14ac:dyDescent="0.25">
      <c r="A3" s="13" t="s">
        <v>8</v>
      </c>
      <c r="B3" s="15"/>
      <c r="C3" s="14"/>
      <c r="D3" s="5" t="s">
        <v>0</v>
      </c>
      <c r="E3" s="4" t="s">
        <v>147</v>
      </c>
      <c r="F3" s="4" t="s">
        <v>148</v>
      </c>
    </row>
    <row r="4" spans="1:6" x14ac:dyDescent="0.25">
      <c r="A4" s="3" t="s">
        <v>86</v>
      </c>
      <c r="B4" s="3"/>
      <c r="C4" s="3"/>
      <c r="D4" s="8">
        <v>9445.81</v>
      </c>
      <c r="E4" s="8">
        <v>691.41</v>
      </c>
      <c r="F4" s="8">
        <v>250</v>
      </c>
    </row>
    <row r="5" spans="1:6" x14ac:dyDescent="0.25">
      <c r="A5" s="9" t="s">
        <v>50</v>
      </c>
      <c r="B5" s="3"/>
      <c r="C5" s="3"/>
      <c r="D5" s="1"/>
      <c r="E5" s="1"/>
      <c r="F5" s="1"/>
    </row>
    <row r="6" spans="1:6" x14ac:dyDescent="0.25">
      <c r="B6" t="s">
        <v>32</v>
      </c>
      <c r="C6" t="s">
        <v>29</v>
      </c>
      <c r="D6" s="1"/>
      <c r="E6" s="1"/>
      <c r="F6" s="1"/>
    </row>
    <row r="7" spans="1:6" x14ac:dyDescent="0.25">
      <c r="B7" t="s">
        <v>39</v>
      </c>
      <c r="C7" t="s">
        <v>152</v>
      </c>
      <c r="D7" s="1"/>
      <c r="E7" s="1"/>
      <c r="F7" s="1"/>
    </row>
    <row r="8" spans="1:6" x14ac:dyDescent="0.25">
      <c r="B8" t="s">
        <v>135</v>
      </c>
      <c r="C8" t="s">
        <v>153</v>
      </c>
      <c r="D8" s="1"/>
      <c r="E8" s="1"/>
      <c r="F8" s="1"/>
    </row>
    <row r="9" spans="1:6" x14ac:dyDescent="0.25">
      <c r="A9" t="s">
        <v>211</v>
      </c>
      <c r="D9" s="1">
        <f>SUM(D4:D8)</f>
        <v>9445.81</v>
      </c>
      <c r="E9" s="1">
        <f t="shared" ref="E9:F9" si="0">SUM(E4:E8)</f>
        <v>691.41</v>
      </c>
      <c r="F9" s="1">
        <f t="shared" si="0"/>
        <v>250</v>
      </c>
    </row>
    <row r="10" spans="1:6" x14ac:dyDescent="0.25">
      <c r="D10" s="1"/>
      <c r="E10" s="1"/>
      <c r="F10" s="1"/>
    </row>
    <row r="11" spans="1:6" x14ac:dyDescent="0.25">
      <c r="A11" s="9" t="s">
        <v>52</v>
      </c>
      <c r="B11" s="3"/>
      <c r="C11" s="3"/>
      <c r="D11" s="1"/>
      <c r="E11" s="1"/>
      <c r="F11" s="1"/>
    </row>
    <row r="12" spans="1:6" x14ac:dyDescent="0.25">
      <c r="B12" t="s">
        <v>48</v>
      </c>
      <c r="C12" t="s">
        <v>145</v>
      </c>
      <c r="D12" s="1"/>
      <c r="E12" s="1"/>
      <c r="F12" s="1"/>
    </row>
    <row r="13" spans="1:6" x14ac:dyDescent="0.25">
      <c r="B13" t="s">
        <v>132</v>
      </c>
      <c r="C13" t="s">
        <v>248</v>
      </c>
      <c r="D13" s="1"/>
      <c r="E13" s="1"/>
      <c r="F13" s="1"/>
    </row>
    <row r="14" spans="1:6" x14ac:dyDescent="0.25">
      <c r="B14" t="s">
        <v>39</v>
      </c>
      <c r="C14" t="s">
        <v>249</v>
      </c>
      <c r="D14" s="1"/>
      <c r="E14" s="1"/>
      <c r="F14" s="1"/>
    </row>
    <row r="15" spans="1:6" x14ac:dyDescent="0.25">
      <c r="C15" t="s">
        <v>142</v>
      </c>
      <c r="D15" s="1"/>
      <c r="E15" s="1"/>
      <c r="F15" s="1"/>
    </row>
    <row r="16" spans="1:6" x14ac:dyDescent="0.25">
      <c r="B16" t="s">
        <v>250</v>
      </c>
      <c r="C16" t="s">
        <v>251</v>
      </c>
      <c r="D16" s="1"/>
      <c r="E16" s="1"/>
      <c r="F16" s="1"/>
    </row>
    <row r="17" spans="1:6" x14ac:dyDescent="0.25">
      <c r="C17" t="s">
        <v>27</v>
      </c>
      <c r="D17" s="1"/>
      <c r="E17" s="1"/>
      <c r="F17" s="1"/>
    </row>
    <row r="18" spans="1:6" x14ac:dyDescent="0.25">
      <c r="B18" t="s">
        <v>40</v>
      </c>
      <c r="C18" t="s">
        <v>154</v>
      </c>
      <c r="D18" s="1"/>
      <c r="E18" s="1"/>
      <c r="F18" s="1"/>
    </row>
    <row r="19" spans="1:6" x14ac:dyDescent="0.25">
      <c r="D19" s="1"/>
      <c r="E19" s="1"/>
      <c r="F19" s="1"/>
    </row>
    <row r="20" spans="1:6" x14ac:dyDescent="0.25">
      <c r="A20" t="s">
        <v>53</v>
      </c>
      <c r="D20" s="1">
        <f>SUM(D12:D18)</f>
        <v>0</v>
      </c>
      <c r="E20" s="1">
        <f t="shared" ref="E20:F20" si="1">SUM(E12:E18)</f>
        <v>0</v>
      </c>
      <c r="F20" s="1">
        <f t="shared" si="1"/>
        <v>0</v>
      </c>
    </row>
    <row r="21" spans="1:6" x14ac:dyDescent="0.25">
      <c r="D21" s="1"/>
      <c r="E21" s="1"/>
      <c r="F21" s="1"/>
    </row>
    <row r="22" spans="1:6" x14ac:dyDescent="0.25">
      <c r="A22" s="3" t="s">
        <v>88</v>
      </c>
      <c r="D22" s="1">
        <f>SUM(D9-D20)</f>
        <v>9445.81</v>
      </c>
      <c r="E22" s="1">
        <f t="shared" ref="E22:F22" si="2">SUM(E9-E20)</f>
        <v>691.41</v>
      </c>
      <c r="F22" s="1">
        <f t="shared" si="2"/>
        <v>250</v>
      </c>
    </row>
    <row r="23" spans="1:6" x14ac:dyDescent="0.25">
      <c r="D23" s="1"/>
      <c r="E23" s="1"/>
      <c r="F23" s="1"/>
    </row>
    <row r="24" spans="1:6" x14ac:dyDescent="0.25">
      <c r="D24" s="1"/>
      <c r="E24" s="1"/>
      <c r="F24" s="1"/>
    </row>
    <row r="25" spans="1:6" x14ac:dyDescent="0.25">
      <c r="D25" s="1"/>
      <c r="E25" s="1"/>
      <c r="F25" s="1"/>
    </row>
    <row r="26" spans="1:6" x14ac:dyDescent="0.25">
      <c r="D26" s="1"/>
      <c r="E26" s="1"/>
      <c r="F26" s="1"/>
    </row>
  </sheetData>
  <mergeCells count="3">
    <mergeCell ref="A1:F1"/>
    <mergeCell ref="A2:C2"/>
    <mergeCell ref="A3:C3"/>
  </mergeCells>
  <printOptions horizontalCentered="1"/>
  <pageMargins left="0.7" right="0.7" top="0.75" bottom="0.75" header="0.3" footer="0.3"/>
  <pageSetup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38"/>
  <sheetViews>
    <sheetView workbookViewId="0">
      <selection activeCell="I5" sqref="I5"/>
    </sheetView>
  </sheetViews>
  <sheetFormatPr defaultRowHeight="15" x14ac:dyDescent="0.25"/>
  <cols>
    <col min="1" max="1" width="4" customWidth="1"/>
    <col min="2" max="2" width="18.7109375" customWidth="1"/>
    <col min="3" max="3" width="26.28515625" customWidth="1"/>
    <col min="4" max="8" width="11.7109375" customWidth="1"/>
  </cols>
  <sheetData>
    <row r="1" spans="1:8" ht="40.5" customHeight="1" x14ac:dyDescent="0.25">
      <c r="A1" s="12" t="s">
        <v>186</v>
      </c>
      <c r="B1" s="12"/>
      <c r="C1" s="12"/>
      <c r="D1" s="12"/>
      <c r="E1" s="12"/>
      <c r="F1" s="12"/>
      <c r="G1" s="12"/>
      <c r="H1" s="12"/>
    </row>
    <row r="2" spans="1:8" ht="24" customHeight="1" x14ac:dyDescent="0.25">
      <c r="A2" s="13"/>
      <c r="B2" s="15"/>
      <c r="C2" s="15"/>
      <c r="D2" s="15"/>
      <c r="E2" s="15"/>
      <c r="F2" s="15"/>
      <c r="G2" s="15"/>
      <c r="H2" s="15"/>
    </row>
    <row r="3" spans="1:8" ht="31.5" customHeight="1" x14ac:dyDescent="0.25">
      <c r="A3" s="13" t="s">
        <v>175</v>
      </c>
      <c r="B3" s="15"/>
      <c r="C3" s="14"/>
      <c r="D3" s="5" t="s">
        <v>138</v>
      </c>
      <c r="E3" s="5" t="s">
        <v>139</v>
      </c>
      <c r="F3" s="5" t="s">
        <v>140</v>
      </c>
      <c r="G3" s="5" t="s">
        <v>126</v>
      </c>
      <c r="H3" s="5" t="s">
        <v>127</v>
      </c>
    </row>
    <row r="4" spans="1:8" x14ac:dyDescent="0.25">
      <c r="A4" s="3" t="s">
        <v>86</v>
      </c>
      <c r="B4" s="3"/>
      <c r="C4" s="3"/>
      <c r="D4" s="1">
        <v>3883.66</v>
      </c>
      <c r="E4" s="1">
        <v>599.72</v>
      </c>
      <c r="F4" s="1">
        <v>2376.06</v>
      </c>
      <c r="G4" s="1">
        <v>246.27</v>
      </c>
      <c r="H4" s="1">
        <v>520.26</v>
      </c>
    </row>
    <row r="5" spans="1:8" x14ac:dyDescent="0.25">
      <c r="A5" s="3" t="s">
        <v>50</v>
      </c>
      <c r="B5" s="3"/>
      <c r="C5" s="3"/>
      <c r="D5" s="1"/>
      <c r="E5" s="1"/>
      <c r="F5" s="1"/>
      <c r="G5" s="1"/>
      <c r="H5" s="1"/>
    </row>
    <row r="6" spans="1:8" x14ac:dyDescent="0.25">
      <c r="B6" t="s">
        <v>23</v>
      </c>
      <c r="C6" t="s">
        <v>128</v>
      </c>
      <c r="D6" s="1"/>
      <c r="E6" s="1"/>
      <c r="F6" s="1"/>
      <c r="G6" s="1"/>
      <c r="H6" s="1"/>
    </row>
    <row r="7" spans="1:8" x14ac:dyDescent="0.25">
      <c r="C7" t="s">
        <v>129</v>
      </c>
      <c r="D7" s="1"/>
      <c r="E7" s="1"/>
      <c r="F7" s="1"/>
      <c r="G7" s="1"/>
      <c r="H7" s="1"/>
    </row>
    <row r="8" spans="1:8" x14ac:dyDescent="0.25">
      <c r="C8" t="s">
        <v>252</v>
      </c>
      <c r="D8" s="1"/>
      <c r="E8" s="1"/>
      <c r="F8" s="1"/>
      <c r="G8" s="1"/>
      <c r="H8" s="1"/>
    </row>
    <row r="9" spans="1:8" x14ac:dyDescent="0.25">
      <c r="B9" t="s">
        <v>32</v>
      </c>
      <c r="D9" s="1"/>
      <c r="E9" s="1"/>
      <c r="F9" s="1"/>
      <c r="G9" s="1"/>
      <c r="H9" s="1"/>
    </row>
    <row r="10" spans="1:8" x14ac:dyDescent="0.25">
      <c r="B10" t="s">
        <v>39</v>
      </c>
      <c r="C10" t="s">
        <v>253</v>
      </c>
      <c r="D10" s="1"/>
      <c r="E10" s="1"/>
      <c r="F10" s="1"/>
      <c r="G10" s="1"/>
      <c r="H10" s="1"/>
    </row>
    <row r="11" spans="1:8" x14ac:dyDescent="0.25">
      <c r="C11" t="s">
        <v>131</v>
      </c>
      <c r="D11" s="1"/>
      <c r="E11" s="1"/>
      <c r="F11" s="1"/>
      <c r="G11" s="1"/>
      <c r="H11" s="1"/>
    </row>
    <row r="12" spans="1:8" x14ac:dyDescent="0.25">
      <c r="B12" t="s">
        <v>135</v>
      </c>
      <c r="C12" t="s">
        <v>187</v>
      </c>
      <c r="D12" s="1"/>
      <c r="E12" s="1"/>
      <c r="F12" s="1"/>
      <c r="G12" s="1"/>
      <c r="H12" s="1"/>
    </row>
    <row r="13" spans="1:8" x14ac:dyDescent="0.25">
      <c r="C13" t="s">
        <v>188</v>
      </c>
      <c r="D13" s="1"/>
      <c r="E13" s="1"/>
      <c r="F13" s="1"/>
      <c r="G13" s="1"/>
      <c r="H13" s="1"/>
    </row>
    <row r="14" spans="1:8" x14ac:dyDescent="0.25">
      <c r="C14" t="s">
        <v>189</v>
      </c>
      <c r="D14" s="1"/>
      <c r="E14" s="1"/>
      <c r="F14" s="1"/>
      <c r="G14" s="1"/>
      <c r="H14" s="1"/>
    </row>
    <row r="15" spans="1:8" x14ac:dyDescent="0.25">
      <c r="C15" t="s">
        <v>190</v>
      </c>
      <c r="D15" s="1"/>
      <c r="E15" s="1"/>
      <c r="F15" s="1"/>
      <c r="G15" s="1"/>
      <c r="H15" s="1"/>
    </row>
    <row r="16" spans="1:8" x14ac:dyDescent="0.25">
      <c r="B16" t="s">
        <v>9</v>
      </c>
      <c r="D16" s="1"/>
      <c r="E16" s="1"/>
      <c r="F16" s="1"/>
      <c r="G16" s="1"/>
      <c r="H16" s="1"/>
    </row>
    <row r="17" spans="1:8" x14ac:dyDescent="0.25">
      <c r="B17" t="s">
        <v>254</v>
      </c>
      <c r="C17" t="s">
        <v>255</v>
      </c>
      <c r="D17" s="1"/>
      <c r="E17" s="1"/>
      <c r="F17" s="1"/>
      <c r="G17" s="1"/>
      <c r="H17" s="1"/>
    </row>
    <row r="18" spans="1:8" x14ac:dyDescent="0.25">
      <c r="A18" t="s">
        <v>211</v>
      </c>
      <c r="D18" s="1">
        <f>SUM(D4:D17)</f>
        <v>3883.66</v>
      </c>
      <c r="E18" s="1">
        <f t="shared" ref="E18:H18" si="0">SUM(E4:E17)</f>
        <v>599.72</v>
      </c>
      <c r="F18" s="1">
        <f t="shared" si="0"/>
        <v>2376.06</v>
      </c>
      <c r="G18" s="1">
        <f t="shared" si="0"/>
        <v>246.27</v>
      </c>
      <c r="H18" s="1">
        <f t="shared" si="0"/>
        <v>520.26</v>
      </c>
    </row>
    <row r="19" spans="1:8" x14ac:dyDescent="0.25">
      <c r="D19" s="1"/>
      <c r="E19" s="1"/>
      <c r="F19" s="1"/>
      <c r="G19" s="1"/>
      <c r="H19" s="1"/>
    </row>
    <row r="20" spans="1:8" x14ac:dyDescent="0.25">
      <c r="A20" s="9" t="s">
        <v>52</v>
      </c>
      <c r="B20" s="3"/>
      <c r="C20" s="3"/>
      <c r="D20" s="1"/>
      <c r="E20" s="1"/>
      <c r="F20" s="1"/>
      <c r="G20" s="1"/>
      <c r="H20" s="1"/>
    </row>
    <row r="21" spans="1:8" x14ac:dyDescent="0.25">
      <c r="B21" t="s">
        <v>48</v>
      </c>
      <c r="C21" t="s">
        <v>134</v>
      </c>
      <c r="D21" s="1"/>
      <c r="E21" s="1"/>
      <c r="F21" s="1"/>
      <c r="G21" s="1"/>
      <c r="H21" s="1"/>
    </row>
    <row r="22" spans="1:8" x14ac:dyDescent="0.25">
      <c r="C22" t="s">
        <v>133</v>
      </c>
      <c r="D22" s="1"/>
      <c r="E22" s="1"/>
      <c r="F22" s="1"/>
      <c r="G22" s="1"/>
      <c r="H22" s="1"/>
    </row>
    <row r="23" spans="1:8" x14ac:dyDescent="0.25">
      <c r="C23" t="s">
        <v>137</v>
      </c>
      <c r="D23" s="1"/>
      <c r="E23" s="1"/>
      <c r="F23" s="1"/>
      <c r="G23" s="1"/>
      <c r="H23" s="1"/>
    </row>
    <row r="24" spans="1:8" x14ac:dyDescent="0.25">
      <c r="B24" t="s">
        <v>39</v>
      </c>
      <c r="C24" t="s">
        <v>130</v>
      </c>
      <c r="D24" s="1"/>
      <c r="E24" s="1"/>
      <c r="F24" s="1"/>
      <c r="G24" s="1"/>
      <c r="H24" s="1"/>
    </row>
    <row r="25" spans="1:8" x14ac:dyDescent="0.25">
      <c r="B25" t="s">
        <v>135</v>
      </c>
      <c r="C25" t="s">
        <v>256</v>
      </c>
      <c r="D25" s="1"/>
      <c r="E25" s="1"/>
      <c r="F25" s="1"/>
      <c r="G25" s="1"/>
      <c r="H25" s="1"/>
    </row>
    <row r="26" spans="1:8" x14ac:dyDescent="0.25">
      <c r="C26" t="s">
        <v>250</v>
      </c>
      <c r="D26" s="1"/>
      <c r="E26" s="1"/>
      <c r="F26" s="1"/>
      <c r="G26" s="1"/>
      <c r="H26" s="1"/>
    </row>
    <row r="27" spans="1:8" x14ac:dyDescent="0.25">
      <c r="C27" t="s">
        <v>257</v>
      </c>
      <c r="D27" s="1"/>
      <c r="E27" s="1"/>
      <c r="F27" s="1"/>
      <c r="G27" s="1"/>
      <c r="H27" s="1"/>
    </row>
    <row r="28" spans="1:8" x14ac:dyDescent="0.25">
      <c r="C28" t="s">
        <v>258</v>
      </c>
      <c r="D28" s="1"/>
      <c r="E28" s="1"/>
      <c r="F28" s="1"/>
      <c r="G28" s="1"/>
      <c r="H28" s="1"/>
    </row>
    <row r="29" spans="1:8" x14ac:dyDescent="0.25">
      <c r="B29" t="s">
        <v>132</v>
      </c>
      <c r="C29" t="s">
        <v>259</v>
      </c>
      <c r="D29" s="1"/>
      <c r="E29" s="1"/>
      <c r="F29" s="1"/>
      <c r="G29" s="1"/>
      <c r="H29" s="1"/>
    </row>
    <row r="30" spans="1:8" x14ac:dyDescent="0.25">
      <c r="C30" t="s">
        <v>260</v>
      </c>
      <c r="D30" s="1"/>
      <c r="E30" s="1"/>
      <c r="F30" s="1"/>
      <c r="G30" s="1"/>
      <c r="H30" s="1"/>
    </row>
    <row r="31" spans="1:8" x14ac:dyDescent="0.25">
      <c r="B31" t="s">
        <v>28</v>
      </c>
      <c r="C31" t="s">
        <v>29</v>
      </c>
      <c r="D31" s="1"/>
      <c r="E31" s="1"/>
      <c r="F31" s="1"/>
      <c r="G31" s="1"/>
      <c r="H31" s="1"/>
    </row>
    <row r="32" spans="1:8" x14ac:dyDescent="0.25">
      <c r="C32" t="s">
        <v>110</v>
      </c>
      <c r="D32" s="1"/>
      <c r="E32" s="1"/>
      <c r="F32" s="1"/>
      <c r="G32" s="1"/>
      <c r="H32" s="1"/>
    </row>
    <row r="33" spans="1:8" x14ac:dyDescent="0.25">
      <c r="C33" t="s">
        <v>136</v>
      </c>
      <c r="D33" s="1"/>
      <c r="E33" s="1"/>
      <c r="F33" s="1"/>
      <c r="G33" s="1"/>
      <c r="H33" s="1"/>
    </row>
    <row r="34" spans="1:8" x14ac:dyDescent="0.25">
      <c r="C34" t="s">
        <v>206</v>
      </c>
      <c r="D34" s="1"/>
      <c r="E34" s="1"/>
      <c r="F34" s="1"/>
      <c r="G34" s="1"/>
      <c r="H34" s="1"/>
    </row>
    <row r="35" spans="1:8" x14ac:dyDescent="0.25">
      <c r="D35" s="1"/>
      <c r="E35" s="1"/>
      <c r="F35" s="1"/>
      <c r="G35" s="1"/>
      <c r="H35" s="1"/>
    </row>
    <row r="36" spans="1:8" x14ac:dyDescent="0.25">
      <c r="A36" t="s">
        <v>53</v>
      </c>
      <c r="D36" s="1">
        <f>SUM(D21:D34)</f>
        <v>0</v>
      </c>
      <c r="E36" s="1">
        <f t="shared" ref="E36:H36" si="1">SUM(E21:E34)</f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</row>
    <row r="37" spans="1:8" x14ac:dyDescent="0.25">
      <c r="D37" s="1"/>
      <c r="E37" s="1"/>
      <c r="F37" s="1"/>
      <c r="G37" s="1"/>
      <c r="H37" s="1"/>
    </row>
    <row r="38" spans="1:8" x14ac:dyDescent="0.25">
      <c r="A38" t="s">
        <v>88</v>
      </c>
      <c r="D38" s="2">
        <f>SUM(D18-D36)</f>
        <v>3883.66</v>
      </c>
      <c r="E38" s="2">
        <f t="shared" ref="E38:H38" si="2">SUM(E18-E36)</f>
        <v>599.72</v>
      </c>
      <c r="F38" s="2">
        <f t="shared" si="2"/>
        <v>2376.06</v>
      </c>
      <c r="G38" s="2">
        <f t="shared" si="2"/>
        <v>246.27</v>
      </c>
      <c r="H38" s="2">
        <f t="shared" si="2"/>
        <v>520.26</v>
      </c>
    </row>
  </sheetData>
  <sortState ref="C21:C23">
    <sortCondition ref="C21:C23"/>
  </sortState>
  <mergeCells count="3">
    <mergeCell ref="A1:H1"/>
    <mergeCell ref="A3:C3"/>
    <mergeCell ref="A2:H2"/>
  </mergeCells>
  <printOptions horizontalCentered="1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Investments</vt:lpstr>
      <vt:lpstr>Maintenance </vt:lpstr>
      <vt:lpstr>Mission </vt:lpstr>
      <vt:lpstr>Salary</vt:lpstr>
      <vt:lpstr>School</vt:lpstr>
      <vt:lpstr>School Orgs</vt:lpstr>
      <vt:lpstr>Church Orgs</vt:lpstr>
      <vt:lpstr>Ladies Aid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Honebrink</dc:creator>
  <cp:lastModifiedBy>Suzanne Honebrink</cp:lastModifiedBy>
  <cp:lastPrinted>2015-12-01T22:45:21Z</cp:lastPrinted>
  <dcterms:created xsi:type="dcterms:W3CDTF">2015-03-04T23:53:47Z</dcterms:created>
  <dcterms:modified xsi:type="dcterms:W3CDTF">2016-09-06T22:14:41Z</dcterms:modified>
</cp:coreProperties>
</file>